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75" firstSheet="3" activeTab="4"/>
  </bookViews>
  <sheets>
    <sheet name="FDPP FORM 1A" sheetId="1" state="hidden" r:id="rId1"/>
    <sheet name="FDPP FORM 1B" sheetId="2" state="hidden" r:id="rId2"/>
    <sheet name="Sheet3" sheetId="3" state="hidden" r:id="rId3"/>
    <sheet name="FDPP FORM 1A- 2024 " sheetId="6" r:id="rId4"/>
    <sheet name="FDPP FORM 1B- 2024 " sheetId="7" r:id="rId5"/>
  </sheets>
  <externalReferences>
    <externalReference r:id="rId6"/>
    <externalReference r:id="rId7"/>
  </externalReferences>
  <definedNames>
    <definedName name="_xlnm.Print_Area" localSheetId="3">'FDPP FORM 1A- 2024 '!$A$1:$I$1286</definedName>
    <definedName name="_xlnm.Print_Area" localSheetId="4">'FDPP FORM 1B- 2024 '!$A$1:$I$1236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<sst xmlns="http://schemas.openxmlformats.org/spreadsheetml/2006/main" count="10636" uniqueCount="262">
  <si>
    <t xml:space="preserve">FDPP Form1a - Annual Budget Report, by Office of Department </t>
  </si>
  <si>
    <t>(DBM Local Budget Memorandum No. 82 dated June 14, 2021, LBP Form No. 2)</t>
  </si>
  <si>
    <t>Note: This Form is to be filled-up or prepared by Office or by Dapartment separetely. Thus, the Annual Budget shall be composed of separate sheets of the form per Office or Department.  In addition, Form 1b-ABR, Summary must also be filled-up and submitted.</t>
  </si>
  <si>
    <t>PROGRAMMED APPROPRIATION AND OBLIGATION BY OBJECT OF EXPENDITURES</t>
  </si>
  <si>
    <t>Region :</t>
  </si>
  <si>
    <t>XII</t>
  </si>
  <si>
    <t xml:space="preserve">Calendar Year : </t>
  </si>
  <si>
    <t>Province:</t>
  </si>
  <si>
    <t>COTABATO PROVINCE</t>
  </si>
  <si>
    <t>Office         :</t>
  </si>
  <si>
    <t xml:space="preserve">   OFFICE OF THE MUNICIPAL MAYOR</t>
  </si>
  <si>
    <t>City/ Municipality:               ALEOSAN</t>
  </si>
  <si>
    <t xml:space="preserve">Object of Expenditure </t>
  </si>
  <si>
    <t>Account Code</t>
  </si>
  <si>
    <t>Income</t>
  </si>
  <si>
    <t>Past Year 2021</t>
  </si>
  <si>
    <t>Current Year Appropriation 2022</t>
  </si>
  <si>
    <t>Budget Year 2023</t>
  </si>
  <si>
    <t>Class</t>
  </si>
  <si>
    <t>First Semester</t>
  </si>
  <si>
    <t>Second Semester</t>
  </si>
  <si>
    <t>Total</t>
  </si>
  <si>
    <t>(Actual)</t>
  </si>
  <si>
    <t>(Estimate)</t>
  </si>
  <si>
    <t>(Proposed)</t>
  </si>
  <si>
    <t xml:space="preserve">     Personal Services</t>
  </si>
  <si>
    <t>Salaries and Wages-Regular</t>
  </si>
  <si>
    <t>5-01-01-010</t>
  </si>
  <si>
    <t>Leave Credits (Money Value)</t>
  </si>
  <si>
    <t>5-01-01-010-1</t>
  </si>
  <si>
    <t>Other Compensation:</t>
  </si>
  <si>
    <t xml:space="preserve">   Personal Economic Relief Allowance (PERA)</t>
  </si>
  <si>
    <t>5-01-02-010</t>
  </si>
  <si>
    <t xml:space="preserve">   Representation Allowance(RA)</t>
  </si>
  <si>
    <t>5-01-02-020</t>
  </si>
  <si>
    <t xml:space="preserve">   Transportation Allowance(TA)</t>
  </si>
  <si>
    <t>5-01-02-030</t>
  </si>
  <si>
    <t xml:space="preserve">   Clothing /Uniform Allowance</t>
  </si>
  <si>
    <t>5--01-02-040</t>
  </si>
  <si>
    <t xml:space="preserve">   Hazard Pay</t>
  </si>
  <si>
    <t>5-01-02-110</t>
  </si>
  <si>
    <t xml:space="preserve">   Longevity Pay</t>
  </si>
  <si>
    <t>5-01-02-120</t>
  </si>
  <si>
    <t xml:space="preserve">   Cash Gift</t>
  </si>
  <si>
    <t>5-01-02-150</t>
  </si>
  <si>
    <t xml:space="preserve">   Year End Bonus</t>
  </si>
  <si>
    <t>5-01-02-140</t>
  </si>
  <si>
    <t xml:space="preserve">   Life and Retirement Insurance Premiums</t>
  </si>
  <si>
    <t>5-01-03-010</t>
  </si>
  <si>
    <t xml:space="preserve">   Pag-IBIG Contributions</t>
  </si>
  <si>
    <t>5-01-03-020</t>
  </si>
  <si>
    <t xml:space="preserve">   Philhealth Contributions</t>
  </si>
  <si>
    <t>5-01-03-030</t>
  </si>
  <si>
    <t xml:space="preserve">   Employees Compensation Insurance Premiums</t>
  </si>
  <si>
    <t>5-01-03-040</t>
  </si>
  <si>
    <t xml:space="preserve">   Terminal Leave Benefits</t>
  </si>
  <si>
    <t>5-01-04-030</t>
  </si>
  <si>
    <t xml:space="preserve">   Other Personnel Benefits </t>
  </si>
  <si>
    <t>5-01-04-990</t>
  </si>
  <si>
    <t>Total Personal Services</t>
  </si>
  <si>
    <t xml:space="preserve">     Maintenance and Other Operating Expenses</t>
  </si>
  <si>
    <t>Traveling Expenses</t>
  </si>
  <si>
    <t>5-02-01-010</t>
  </si>
  <si>
    <t>Training Expenses</t>
  </si>
  <si>
    <t>5-02-02-010</t>
  </si>
  <si>
    <t>Office Supplies Expenses</t>
  </si>
  <si>
    <t>5--02-03-010</t>
  </si>
  <si>
    <t>Fuel,Oil and Lubricants Expenses</t>
  </si>
  <si>
    <t>5-02-03-090</t>
  </si>
  <si>
    <t>Water Expenses</t>
  </si>
  <si>
    <t>5-02-04-010</t>
  </si>
  <si>
    <t>Electricity Expenses</t>
  </si>
  <si>
    <t>5-02-04-020</t>
  </si>
  <si>
    <t>Postage and Courier Services</t>
  </si>
  <si>
    <t>5-02-05-010</t>
  </si>
  <si>
    <t>Telephone Expenses</t>
  </si>
  <si>
    <t>5-02-05-020</t>
  </si>
  <si>
    <t>Enternet Subscription Expenses</t>
  </si>
  <si>
    <t>5-02-05-030</t>
  </si>
  <si>
    <t>Membership Dues and Contributions to Organizations</t>
  </si>
  <si>
    <t>5-02-99-060</t>
  </si>
  <si>
    <t>Advertising Expenses</t>
  </si>
  <si>
    <t>5-02-99-010</t>
  </si>
  <si>
    <t>Subscription Expenses</t>
  </si>
  <si>
    <t>5-02-99-070</t>
  </si>
  <si>
    <t>Auditing Services</t>
  </si>
  <si>
    <t>5-02-11-020</t>
  </si>
  <si>
    <t>Other Professional Services</t>
  </si>
  <si>
    <t>5-02-11-990</t>
  </si>
  <si>
    <t>Other General Services</t>
  </si>
  <si>
    <t>5-02-12-990</t>
  </si>
  <si>
    <t>Repairs &amp; Maintenance- Buildings and other structures</t>
  </si>
  <si>
    <t>5-02-13-040</t>
  </si>
  <si>
    <t>Repairs &amp; Maintenance - Machinery and Equipment</t>
  </si>
  <si>
    <t>5-02-13-050</t>
  </si>
  <si>
    <t>Repairs &amp; Maintenance -Transportation Equipment</t>
  </si>
  <si>
    <t>5-02-13-060</t>
  </si>
  <si>
    <t>Repairs and Maintenance-  Infrastructure Assets</t>
  </si>
  <si>
    <t>5-02-13-030</t>
  </si>
  <si>
    <t xml:space="preserve"> Donations </t>
  </si>
  <si>
    <t>5-02-99-080</t>
  </si>
  <si>
    <t>Confidential Expenses</t>
  </si>
  <si>
    <t>5-02-10-010</t>
  </si>
  <si>
    <t>Fidelity Bond</t>
  </si>
  <si>
    <t>5-02-15-020</t>
  </si>
  <si>
    <t>Other Maintenance and Operating Expenses</t>
  </si>
  <si>
    <t>5-02-99-990</t>
  </si>
  <si>
    <t>Total Maintenance and Other Operating Expenses</t>
  </si>
  <si>
    <t xml:space="preserve">    Capital Outlays</t>
  </si>
  <si>
    <t>Information and Communication Technology Equipment</t>
  </si>
  <si>
    <t>1-07-05-030</t>
  </si>
  <si>
    <t>Office Equipment</t>
  </si>
  <si>
    <t>1-07-05-050</t>
  </si>
  <si>
    <t>Motor Vehicle</t>
  </si>
  <si>
    <t>1-07-06-010</t>
  </si>
  <si>
    <t>Furnitures and Fixtures</t>
  </si>
  <si>
    <t>1-07-07-010</t>
  </si>
  <si>
    <t>Total Capital Outlays</t>
  </si>
  <si>
    <t xml:space="preserve">    Total Appropriations</t>
  </si>
  <si>
    <t>We hereby certify that we have reviewed the contents and hereby attest to the varacity and correctness of the data or information contained in this document.</t>
  </si>
  <si>
    <t>Prepared:</t>
  </si>
  <si>
    <t>Reviewed:</t>
  </si>
  <si>
    <t>Approved:</t>
  </si>
  <si>
    <t xml:space="preserve">  </t>
  </si>
  <si>
    <t>EDUARDO C. CABAYA, MPA</t>
  </si>
  <si>
    <t>ELVIN V. BOLIVAR</t>
  </si>
  <si>
    <t>Municipal Mayor</t>
  </si>
  <si>
    <t>Municipal Budget Officer</t>
  </si>
  <si>
    <t xml:space="preserve">   OFFICE OF THE MUNICIPAL  VICE MAYOR</t>
  </si>
  <si>
    <t>Particulars</t>
  </si>
  <si>
    <t>1-07-05-020</t>
  </si>
  <si>
    <t xml:space="preserve">Information and Communication Technology Equipment </t>
  </si>
  <si>
    <t>Furniture And Fixtures</t>
  </si>
  <si>
    <t xml:space="preserve"> </t>
  </si>
  <si>
    <t>FELIMON C. CAYANG, JR.</t>
  </si>
  <si>
    <t>Municipal Vice Mayor</t>
  </si>
  <si>
    <t xml:space="preserve">   OFFICE OF THE SANGGUNIANG BAYAN</t>
  </si>
  <si>
    <t xml:space="preserve">Office Equipment </t>
  </si>
  <si>
    <t xml:space="preserve">Motor Vehicle </t>
  </si>
  <si>
    <t xml:space="preserve">   OFFICE OF THE SECRETARY TO THE SANGGUNIANG BAYAN </t>
  </si>
  <si>
    <t>CRISTOPHER C. TRANCE, MPA</t>
  </si>
  <si>
    <t>Secretary to the Sangguniang Bayan</t>
  </si>
  <si>
    <t xml:space="preserve">   OFFICE OF THE MUNICIPAL ADMINISTRATOR </t>
  </si>
  <si>
    <t>Internet Subscription Expenses</t>
  </si>
  <si>
    <t>Secretary to the Sanggunian</t>
  </si>
  <si>
    <t>Acting Municipal Administrator</t>
  </si>
  <si>
    <t xml:space="preserve">   OFFICE OF THE MUN. PLANNING AND DEVELOPMENT COORDINATOR</t>
  </si>
  <si>
    <t>EnP. ROWENA A. BAÑAGA</t>
  </si>
  <si>
    <t>Mun. Planning and Development Coordinator</t>
  </si>
  <si>
    <t xml:space="preserve">   OFFICE OF THE MUNICIPAL CIVIL REGISTRAR</t>
  </si>
  <si>
    <t>MARILOU G. NANLABI</t>
  </si>
  <si>
    <t>Municipal Civil Registrar</t>
  </si>
  <si>
    <t xml:space="preserve">   OFFICE OF THE MUNICIPAL BUDGET OFFICER </t>
  </si>
  <si>
    <t>Insurance Expenses</t>
  </si>
  <si>
    <t>5-02-15-030</t>
  </si>
  <si>
    <t xml:space="preserve">   OFFICE OF THE MUNICIPAL ACCOUNTANT </t>
  </si>
  <si>
    <t>Auditing  Services</t>
  </si>
  <si>
    <t>JEROME C. ORILLOSA CPA, DBM</t>
  </si>
  <si>
    <t>Municipal Accountant</t>
  </si>
  <si>
    <t xml:space="preserve">   OFFICE OF THE MUNICIPALTREASURER </t>
  </si>
  <si>
    <t xml:space="preserve">Accountable Forms Expenses </t>
  </si>
  <si>
    <t>5-02-03-020</t>
  </si>
  <si>
    <t>Repairs &amp; Maintenance - Building &amp; Other Structures</t>
  </si>
  <si>
    <t>JAIME J. ALEMANIA</t>
  </si>
  <si>
    <t>Municipal Treasurer</t>
  </si>
  <si>
    <t xml:space="preserve">   OFFICE OF THE MUNICIPAL ASSESSOR</t>
  </si>
  <si>
    <t>ANTONINA B. ALBASTRO</t>
  </si>
  <si>
    <t>Municipal Assessor</t>
  </si>
  <si>
    <t xml:space="preserve">   OFFICE OF THE MUNICIPAL ENGINEER </t>
  </si>
  <si>
    <t xml:space="preserve"> WARDA K. KULOD, CE</t>
  </si>
  <si>
    <t>Municipal Engineer</t>
  </si>
  <si>
    <t xml:space="preserve">   OFFICE OF THE MUNICIPALHEALTH OFFICER</t>
  </si>
  <si>
    <t xml:space="preserve">   Subsistence Allowance</t>
  </si>
  <si>
    <t>5-01-02-050</t>
  </si>
  <si>
    <t xml:space="preserve">   Laundry Allowance</t>
  </si>
  <si>
    <t>5-01-02-060</t>
  </si>
  <si>
    <t>LEA N. GUANZON, RN</t>
  </si>
  <si>
    <t>OIC-Municipal Health Officer</t>
  </si>
  <si>
    <t xml:space="preserve">   OFFICE OF THE MUNICIPAL AGRICULTURIST </t>
  </si>
  <si>
    <t xml:space="preserve">   Terminal leave Benefits</t>
  </si>
  <si>
    <t>.</t>
  </si>
  <si>
    <t>JIMMY T. BASAS</t>
  </si>
  <si>
    <t xml:space="preserve">Municipal Agriculturist </t>
  </si>
  <si>
    <t xml:space="preserve">   OFFICE OF THE MSWDO</t>
  </si>
  <si>
    <t>EMELLY C. CABALLERO, RSW</t>
  </si>
  <si>
    <t>MSWDO</t>
  </si>
  <si>
    <t xml:space="preserve">   OFFICE OF THE MUNICIPAL MAYOR (MENRO)</t>
  </si>
  <si>
    <t>EDUARDO C. CABAYA,MPA</t>
  </si>
  <si>
    <t xml:space="preserve">   OFFICE OF THE MUNICIPAL MAYOR ( DILG)</t>
  </si>
  <si>
    <t>EDUARDO  C. CABAYA, MPA</t>
  </si>
  <si>
    <t xml:space="preserve">   OFFICE OF THE MUNICIPAL MAYOR (PNP)</t>
  </si>
  <si>
    <t xml:space="preserve">   OFFICE OF THE MUNICIPAL MAYOR (BFP)</t>
  </si>
  <si>
    <t xml:space="preserve">   OFFICE OF THE MUNICIPAL MAYOR (COMELEC)</t>
  </si>
  <si>
    <t xml:space="preserve">   OFFICE OF THE MUNICIPAL MAYOR (NUTRITION)</t>
  </si>
  <si>
    <t>EDUARDO C. CABAYA MPA</t>
  </si>
  <si>
    <t xml:space="preserve">   OFFICE OF THE MUNICIPAL MAYOR (POPDEV)</t>
  </si>
  <si>
    <t>EDUARDO  C. CABAYA , MPA</t>
  </si>
  <si>
    <t xml:space="preserve">   OFFICE OF THE MUNICIPAL MAYOR (MDRRMO)</t>
  </si>
  <si>
    <t xml:space="preserve">   OFFICE OF THE MUNICIPAL MAYOR (TOURISM)</t>
  </si>
  <si>
    <t xml:space="preserve">   OFFICE OF THE MUNICIPAL MAYOR (PESO)</t>
  </si>
  <si>
    <t xml:space="preserve">FDPP Form1b - Annual Budget Report, Summary </t>
  </si>
  <si>
    <t>FDPP Form 1a - Annual Budget Report, by Office of Department</t>
  </si>
  <si>
    <t>(DBM Local Budget Memorandum No.82 dated June 14, 2021, LBP Form No. 2)</t>
  </si>
  <si>
    <t>Note: This Form is to be filled-up or prepared by Office or by Department separately. Thus, the Annual Budget shall be composed of separate sheets of this form per Office or Department.  In addition, Form 1b - ABR, Summary must also be filled-up and submitted.</t>
  </si>
  <si>
    <t>PROGRAMMED APPROPRIATION AND OBLIGATION BY OBJECT OF EXPENDITURE</t>
  </si>
  <si>
    <t>REGION:</t>
  </si>
  <si>
    <t>REGION XII - SOCCSSARGEN</t>
  </si>
  <si>
    <t>CALENDAR YEAR:</t>
  </si>
  <si>
    <t>PROVINCE:</t>
  </si>
  <si>
    <t>COTABATO (NORTH COTABATO)</t>
  </si>
  <si>
    <t>OFFICE:</t>
  </si>
  <si>
    <t>OFFICE OF THE MUNICIPAL MAYOR</t>
  </si>
  <si>
    <t>CITY/MUNICIPALITY:</t>
  </si>
  <si>
    <t>ALEOSAN</t>
  </si>
  <si>
    <t>Object of Expenditure
1</t>
  </si>
  <si>
    <t>Account Code
2</t>
  </si>
  <si>
    <t>Past Year (Actual) 2022
3</t>
  </si>
  <si>
    <t>Current Year (Estimate) 2023</t>
  </si>
  <si>
    <t>Budget Year (2024)
7</t>
  </si>
  <si>
    <t>First Semester (Actual)
4</t>
  </si>
  <si>
    <t>Second Semester  (Estimate)                           5</t>
  </si>
  <si>
    <t>TOTAL
6</t>
  </si>
  <si>
    <t>1.0  Current Operating Expenditures</t>
  </si>
  <si>
    <t xml:space="preserve">       1.1 Personal Services</t>
  </si>
  <si>
    <t>1.2.Maintenance and Other Operating Expenses</t>
  </si>
  <si>
    <t>2.0 Capital Outlays</t>
  </si>
  <si>
    <t>Building</t>
  </si>
  <si>
    <t>1-07-04-040</t>
  </si>
  <si>
    <t>OFFICE OF THE MUN.VICE- MAYOR</t>
  </si>
  <si>
    <t>1.2 Maintenance and Other Operating Expenses</t>
  </si>
  <si>
    <t>Total Appropriations</t>
  </si>
  <si>
    <t xml:space="preserve">   OFFICE OF THE SANGGUNIANG BAYAN </t>
  </si>
  <si>
    <t xml:space="preserve">   OFFICE OF THE SECRETARY TO THE SANGGUNIANG BAYAN</t>
  </si>
  <si>
    <t xml:space="preserve">     OFFICE OF THE MUNICIPAL ADMINISTRATOR</t>
  </si>
  <si>
    <t xml:space="preserve"> OFFICE OF THE MUNICIPAL PLANNING AND DEVELOPMENT COORDINATOR</t>
  </si>
  <si>
    <t xml:space="preserve"> OFFICE OF THE MUNICIPAL CIVIL REGISTRAR</t>
  </si>
  <si>
    <t xml:space="preserve">    OFFICE OF THE MUNICIPAL BUDGET OFFICER </t>
  </si>
  <si>
    <t xml:space="preserve">   </t>
  </si>
  <si>
    <t xml:space="preserve">   OFFICE OF THE MUNICIPAL ACCOUNTANT</t>
  </si>
  <si>
    <t>1.2  Maintenance and Other Operating Expenses</t>
  </si>
  <si>
    <t xml:space="preserve">   OFFICE OF THE MUNICIPAL TREASURER</t>
  </si>
  <si>
    <t>OFFICE OF THE MUNICIPAL ASSESSOR</t>
  </si>
  <si>
    <t>OFFICE OF THE MUNICIPAL ENGINEER</t>
  </si>
  <si>
    <t>Repairs &amp; Maintenance - Building and Other Structures</t>
  </si>
  <si>
    <t>OFFICE OF THE MUNICIPAL HEALTH OFFICER</t>
  </si>
  <si>
    <t>CHERRYL C. GILAPAY, MD, RN, MPA</t>
  </si>
  <si>
    <t>Municipal Health Officer</t>
  </si>
  <si>
    <t xml:space="preserve">   OFFICE OF THE MUNICIPAL AGRICULTURIST</t>
  </si>
  <si>
    <t xml:space="preserve">OFFICE OF THE MUNICIPAL SOCIAL WELFARE AND DEVELOPMENT OFFICER </t>
  </si>
  <si>
    <t xml:space="preserve">  OFFICE OF THE MUNICIPAL MAYOR (MENRO)</t>
  </si>
  <si>
    <t xml:space="preserve"> OFFICE OF THE MUNICIPAL MAYOR (DILG)</t>
  </si>
  <si>
    <t xml:space="preserve">  OFFICE OF THE MUNICIPAL MAYOR (PNP)</t>
  </si>
  <si>
    <t xml:space="preserve">    OFFICE OF THE MUNICIPAL MAYOR (BFP)</t>
  </si>
  <si>
    <t xml:space="preserve">   Total Appropriations</t>
  </si>
  <si>
    <t>OFFICE OF THE MUNICIPAL MAYOR (NUTRITION)</t>
  </si>
  <si>
    <t>OFFICE OF THE MUNICIPAL MAYOR (POPDEV)</t>
  </si>
  <si>
    <t xml:space="preserve"> 1.2 Maintenance and Other Operating Expenses</t>
  </si>
  <si>
    <t xml:space="preserve">  Total Appropriations</t>
  </si>
  <si>
    <t xml:space="preserve"> OFFICE OF THE MUNICIPAL MAYOR (MDRRMO)</t>
  </si>
  <si>
    <t>Memberships Dues and Contributions to Organizations</t>
  </si>
  <si>
    <t xml:space="preserve"> OFFICE OF THE MUNICIPAL MAYOR (TOURISM)</t>
  </si>
  <si>
    <t>FDPP Form 1b - Annual Budget Report, Summary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</si>
</sst>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2" formatCode="_-&quot;₱&quot;* #,##0_-;\-&quot;₱&quot;* #,##0_-;_-&quot;₱&quot;* &quot;-&quot;_-;_-@_-"/>
    <numFmt numFmtId="44" formatCode="_-&quot;₱&quot;* #,##0.00_-;\-&quot;₱&quot;* #,##0.00_-;_-&quot;₱&quot;* &quot;-&quot;??_-;_-@_-"/>
    <numFmt numFmtId="176" formatCode="_(* #,##0.00_);_(* \(#,##0.00\);_(* &quot;-&quot;??_);_(@_)"/>
    <numFmt numFmtId="177" formatCode="_(&quot;P&quot;\ * #,##0.00_);_(&quot;P&quot;\ * \(#,##0.00\);_(&quot;P&quot;\ * &quot;-&quot;_);_(@_)"/>
    <numFmt numFmtId="178" formatCode="mmm\-yy"/>
    <numFmt numFmtId="179" formatCode="_(\P* #,##0.00_);_(\P* \(#,##0.00\);_(* &quot;-&quot;??_);_(@_)"/>
  </numFmts>
  <fonts count="47">
    <font>
      <sz val="11"/>
      <color theme="1"/>
      <name val="Calibri"/>
      <charset val="134"/>
      <scheme val="minor"/>
    </font>
    <font>
      <sz val="8"/>
      <color rgb="FF000000"/>
      <name val="Calibri"/>
      <charset val="134"/>
    </font>
    <font>
      <b/>
      <sz val="11"/>
      <color rgb="FF000000"/>
      <name val="Calibri"/>
      <charset val="134"/>
    </font>
    <font>
      <b/>
      <sz val="8"/>
      <color rgb="FF000000"/>
      <name val="Calibri"/>
      <charset val="134"/>
    </font>
    <font>
      <sz val="10"/>
      <name val="Arial"/>
      <charset val="134"/>
    </font>
    <font>
      <sz val="10"/>
      <color indexed="63"/>
      <name val="Arial"/>
      <charset val="134"/>
    </font>
    <font>
      <b/>
      <sz val="10"/>
      <name val="Arial"/>
      <charset val="134"/>
    </font>
    <font>
      <sz val="12"/>
      <color indexed="63"/>
      <name val="Arial"/>
      <charset val="134"/>
    </font>
    <font>
      <sz val="10"/>
      <color indexed="63"/>
      <name val="Arial Narrow"/>
      <charset val="134"/>
    </font>
    <font>
      <b/>
      <sz val="10"/>
      <color indexed="63"/>
      <name val="Arial Narrow"/>
      <charset val="134"/>
    </font>
    <font>
      <b/>
      <sz val="11"/>
      <color theme="1"/>
      <name val="Calibri"/>
      <charset val="134"/>
      <scheme val="minor"/>
    </font>
    <font>
      <sz val="8"/>
      <name val="Arial"/>
      <charset val="134"/>
    </font>
    <font>
      <sz val="7"/>
      <name val="Arial"/>
      <charset val="134"/>
    </font>
    <font>
      <sz val="5"/>
      <name val="Arial"/>
      <charset val="134"/>
    </font>
    <font>
      <sz val="7"/>
      <color rgb="FF000000"/>
      <name val="Calibri"/>
      <charset val="134"/>
    </font>
    <font>
      <b/>
      <sz val="12"/>
      <name val="Arial"/>
      <charset val="134"/>
    </font>
    <font>
      <b/>
      <sz val="14"/>
      <name val="Arial"/>
      <charset val="134"/>
    </font>
    <font>
      <b/>
      <sz val="9"/>
      <color indexed="63"/>
      <name val="Arial"/>
      <charset val="134"/>
    </font>
    <font>
      <b/>
      <sz val="9"/>
      <color theme="1"/>
      <name val="Arial"/>
      <charset val="134"/>
    </font>
    <font>
      <b/>
      <sz val="9"/>
      <name val="Arial"/>
      <charset val="134"/>
    </font>
    <font>
      <sz val="9"/>
      <color theme="1"/>
      <name val="Calibri"/>
      <charset val="134"/>
      <scheme val="minor"/>
    </font>
    <font>
      <sz val="9"/>
      <name val="Arial"/>
      <charset val="134"/>
    </font>
    <font>
      <sz val="9"/>
      <color indexed="63"/>
      <name val="Arial"/>
      <charset val="134"/>
    </font>
    <font>
      <sz val="9"/>
      <color indexed="63"/>
      <name val="Arial Narrow"/>
      <charset val="134"/>
    </font>
    <font>
      <b/>
      <sz val="9"/>
      <color indexed="63"/>
      <name val="Arial Narrow"/>
      <charset val="134"/>
    </font>
    <font>
      <b/>
      <sz val="9"/>
      <color theme="1"/>
      <name val="Calibri"/>
      <charset val="134"/>
      <scheme val="minor"/>
    </font>
    <font>
      <b/>
      <sz val="10"/>
      <color indexed="63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5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7" applyNumberFormat="0" applyFill="0" applyAlignment="0" applyProtection="0">
      <alignment vertical="center"/>
    </xf>
    <xf numFmtId="0" fontId="34" fillId="0" borderId="57" applyNumberFormat="0" applyFill="0" applyAlignment="0" applyProtection="0">
      <alignment vertical="center"/>
    </xf>
    <xf numFmtId="0" fontId="35" fillId="0" borderId="5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59" applyNumberFormat="0" applyAlignment="0" applyProtection="0">
      <alignment vertical="center"/>
    </xf>
    <xf numFmtId="0" fontId="37" fillId="4" borderId="60" applyNumberFormat="0" applyAlignment="0" applyProtection="0">
      <alignment vertical="center"/>
    </xf>
    <xf numFmtId="0" fontId="38" fillId="4" borderId="59" applyNumberFormat="0" applyAlignment="0" applyProtection="0">
      <alignment vertical="center"/>
    </xf>
    <xf numFmtId="0" fontId="39" fillId="5" borderId="61" applyNumberFormat="0" applyAlignment="0" applyProtection="0">
      <alignment vertical="center"/>
    </xf>
    <xf numFmtId="0" fontId="40" fillId="0" borderId="62" applyNumberFormat="0" applyFill="0" applyAlignment="0" applyProtection="0">
      <alignment vertical="center"/>
    </xf>
    <xf numFmtId="0" fontId="41" fillId="0" borderId="6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36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0" fillId="0" borderId="0" xfId="1" applyFont="1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6" xfId="0" applyFont="1" applyBorder="1" applyAlignment="1">
      <alignment horizontal="left" vertical="top"/>
    </xf>
    <xf numFmtId="0" fontId="4" fillId="0" borderId="0" xfId="0" applyFont="1" applyAlignment="1"/>
    <xf numFmtId="0" fontId="4" fillId="0" borderId="0" xfId="0" applyFont="1"/>
    <xf numFmtId="177" fontId="5" fillId="0" borderId="12" xfId="1" applyNumberFormat="1" applyFont="1" applyBorder="1"/>
    <xf numFmtId="177" fontId="4" fillId="0" borderId="12" xfId="1" applyNumberFormat="1" applyFont="1" applyBorder="1"/>
    <xf numFmtId="177" fontId="4" fillId="0" borderId="13" xfId="1" applyNumberFormat="1" applyFont="1" applyBorder="1"/>
    <xf numFmtId="176" fontId="5" fillId="0" borderId="12" xfId="1" applyFont="1" applyBorder="1"/>
    <xf numFmtId="176" fontId="4" fillId="0" borderId="12" xfId="1" applyFont="1" applyBorder="1"/>
    <xf numFmtId="176" fontId="4" fillId="0" borderId="13" xfId="1" applyFont="1" applyBorder="1"/>
    <xf numFmtId="176" fontId="4" fillId="0" borderId="14" xfId="1" applyFont="1" applyBorder="1"/>
    <xf numFmtId="176" fontId="4" fillId="0" borderId="15" xfId="1" applyFont="1" applyBorder="1"/>
    <xf numFmtId="0" fontId="6" fillId="0" borderId="16" xfId="0" applyFont="1" applyBorder="1" applyAlignment="1">
      <alignment horizontal="left"/>
    </xf>
    <xf numFmtId="0" fontId="4" fillId="0" borderId="16" xfId="0" applyFont="1" applyBorder="1"/>
    <xf numFmtId="177" fontId="6" fillId="0" borderId="17" xfId="1" applyNumberFormat="1" applyFont="1" applyBorder="1"/>
    <xf numFmtId="177" fontId="6" fillId="0" borderId="18" xfId="1" applyNumberFormat="1" applyFont="1" applyBorder="1"/>
    <xf numFmtId="177" fontId="6" fillId="0" borderId="19" xfId="1" applyNumberFormat="1" applyFont="1" applyBorder="1"/>
    <xf numFmtId="177" fontId="6" fillId="0" borderId="20" xfId="1" applyNumberFormat="1" applyFont="1" applyBorder="1"/>
    <xf numFmtId="0" fontId="6" fillId="0" borderId="21" xfId="0" applyFont="1" applyBorder="1" applyAlignment="1">
      <alignment horizontal="left" wrapText="1"/>
    </xf>
    <xf numFmtId="0" fontId="4" fillId="0" borderId="22" xfId="0" applyFont="1" applyBorder="1"/>
    <xf numFmtId="176" fontId="5" fillId="0" borderId="23" xfId="1" applyFont="1" applyBorder="1"/>
    <xf numFmtId="176" fontId="4" fillId="0" borderId="23" xfId="1" applyFont="1" applyBorder="1"/>
    <xf numFmtId="176" fontId="4" fillId="0" borderId="24" xfId="1" applyFont="1" applyBorder="1"/>
    <xf numFmtId="176" fontId="5" fillId="0" borderId="14" xfId="1" applyFont="1" applyBorder="1"/>
    <xf numFmtId="0" fontId="6" fillId="0" borderId="16" xfId="0" applyFont="1" applyBorder="1" applyAlignment="1">
      <alignment horizontal="left" wrapText="1"/>
    </xf>
    <xf numFmtId="0" fontId="6" fillId="0" borderId="25" xfId="0" applyFont="1" applyBorder="1"/>
    <xf numFmtId="176" fontId="4" fillId="0" borderId="26" xfId="1" applyFont="1" applyBorder="1"/>
    <xf numFmtId="0" fontId="4" fillId="0" borderId="14" xfId="0" applyFont="1" applyBorder="1"/>
    <xf numFmtId="0" fontId="6" fillId="0" borderId="27" xfId="0" applyFont="1" applyBorder="1"/>
    <xf numFmtId="178" fontId="4" fillId="0" borderId="27" xfId="0" applyNumberFormat="1" applyFont="1" applyBorder="1"/>
    <xf numFmtId="176" fontId="6" fillId="0" borderId="28" xfId="1" applyFont="1" applyBorder="1"/>
    <xf numFmtId="176" fontId="6" fillId="0" borderId="17" xfId="1" applyFont="1" applyBorder="1"/>
    <xf numFmtId="176" fontId="6" fillId="0" borderId="29" xfId="1" applyFont="1" applyBorder="1"/>
    <xf numFmtId="0" fontId="6" fillId="0" borderId="30" xfId="0" applyFont="1" applyBorder="1" applyAlignment="1">
      <alignment horizontal="left"/>
    </xf>
    <xf numFmtId="0" fontId="6" fillId="0" borderId="16" xfId="0" applyFont="1" applyBorder="1"/>
    <xf numFmtId="177" fontId="6" fillId="0" borderId="31" xfId="1" applyNumberFormat="1" applyFont="1" applyBorder="1"/>
    <xf numFmtId="177" fontId="6" fillId="0" borderId="32" xfId="1" applyNumberFormat="1" applyFont="1" applyBorder="1"/>
    <xf numFmtId="177" fontId="6" fillId="0" borderId="33" xfId="1" applyNumberFormat="1" applyFont="1" applyBorder="1"/>
    <xf numFmtId="0" fontId="7" fillId="0" borderId="0" xfId="0" applyFont="1"/>
    <xf numFmtId="176" fontId="7" fillId="0" borderId="0" xfId="1" applyFont="1" applyBorder="1"/>
    <xf numFmtId="0" fontId="8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9" fillId="0" borderId="0" xfId="0" applyFont="1" applyBorder="1"/>
    <xf numFmtId="176" fontId="8" fillId="0" borderId="0" xfId="1" applyFont="1" applyBorder="1"/>
    <xf numFmtId="176" fontId="8" fillId="0" borderId="0" xfId="1" applyFont="1" applyBorder="1" applyAlignment="1">
      <alignment horizontal="center"/>
    </xf>
    <xf numFmtId="176" fontId="8" fillId="0" borderId="0" xfId="1" applyFont="1" applyBorder="1" applyAlignment="1">
      <alignment horizontal="left"/>
    </xf>
    <xf numFmtId="0" fontId="8" fillId="0" borderId="0" xfId="0" applyFont="1" applyBorder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 wrapText="1"/>
      <protection locked="0"/>
    </xf>
    <xf numFmtId="0" fontId="4" fillId="0" borderId="34" xfId="0" applyFont="1" applyBorder="1"/>
    <xf numFmtId="177" fontId="6" fillId="0" borderId="29" xfId="1" applyNumberFormat="1" applyFont="1" applyBorder="1"/>
    <xf numFmtId="0" fontId="6" fillId="0" borderId="21" xfId="0" applyFont="1" applyBorder="1" applyAlignment="1">
      <alignment wrapText="1"/>
    </xf>
    <xf numFmtId="176" fontId="4" fillId="0" borderId="35" xfId="1" applyFont="1" applyBorder="1"/>
    <xf numFmtId="177" fontId="4" fillId="0" borderId="26" xfId="1" applyNumberFormat="1" applyFont="1" applyBorder="1"/>
    <xf numFmtId="176" fontId="4" fillId="0" borderId="36" xfId="1" applyFont="1" applyBorder="1"/>
    <xf numFmtId="0" fontId="6" fillId="0" borderId="27" xfId="0" applyFont="1" applyBorder="1" applyAlignment="1">
      <alignment horizontal="left" wrapText="1"/>
    </xf>
    <xf numFmtId="0" fontId="4" fillId="0" borderId="27" xfId="0" applyFont="1" applyBorder="1"/>
    <xf numFmtId="177" fontId="6" fillId="0" borderId="28" xfId="1" applyNumberFormat="1" applyFont="1" applyBorder="1"/>
    <xf numFmtId="0" fontId="4" fillId="0" borderId="37" xfId="0" applyFont="1" applyBorder="1"/>
    <xf numFmtId="0" fontId="4" fillId="0" borderId="26" xfId="0" applyFont="1" applyBorder="1"/>
    <xf numFmtId="178" fontId="4" fillId="0" borderId="26" xfId="0" applyNumberFormat="1" applyFont="1" applyBorder="1"/>
    <xf numFmtId="176" fontId="5" fillId="0" borderId="26" xfId="1" applyFont="1" applyBorder="1"/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7" fontId="6" fillId="0" borderId="16" xfId="1" applyNumberFormat="1" applyFont="1" applyBorder="1"/>
    <xf numFmtId="178" fontId="4" fillId="0" borderId="0" xfId="0" applyNumberFormat="1" applyFont="1"/>
    <xf numFmtId="178" fontId="4" fillId="0" borderId="14" xfId="0" applyNumberFormat="1" applyFont="1" applyBorder="1"/>
    <xf numFmtId="0" fontId="6" fillId="0" borderId="0" xfId="0" applyFont="1" applyBorder="1" applyAlignment="1">
      <alignment vertical="center"/>
    </xf>
    <xf numFmtId="176" fontId="5" fillId="0" borderId="18" xfId="1" applyFont="1" applyBorder="1"/>
    <xf numFmtId="176" fontId="4" fillId="0" borderId="18" xfId="1" applyFont="1" applyBorder="1"/>
    <xf numFmtId="176" fontId="4" fillId="0" borderId="38" xfId="1" applyFont="1" applyBorder="1"/>
    <xf numFmtId="0" fontId="4" fillId="0" borderId="19" xfId="0" applyFont="1" applyBorder="1"/>
    <xf numFmtId="177" fontId="6" fillId="0" borderId="38" xfId="1" applyNumberFormat="1" applyFont="1" applyBorder="1"/>
    <xf numFmtId="179" fontId="5" fillId="0" borderId="12" xfId="1" applyNumberFormat="1" applyFont="1" applyBorder="1"/>
    <xf numFmtId="179" fontId="4" fillId="0" borderId="12" xfId="1" applyNumberFormat="1" applyFont="1" applyBorder="1"/>
    <xf numFmtId="179" fontId="4" fillId="0" borderId="13" xfId="1" applyNumberFormat="1" applyFont="1" applyBorder="1"/>
    <xf numFmtId="0" fontId="4" fillId="0" borderId="12" xfId="0" applyFont="1" applyBorder="1"/>
    <xf numFmtId="178" fontId="4" fillId="0" borderId="12" xfId="0" applyNumberFormat="1" applyFont="1" applyBorder="1"/>
    <xf numFmtId="178" fontId="4" fillId="0" borderId="34" xfId="0" applyNumberFormat="1" applyFont="1" applyBorder="1"/>
    <xf numFmtId="0" fontId="6" fillId="0" borderId="19" xfId="0" applyFont="1" applyBorder="1"/>
    <xf numFmtId="177" fontId="6" fillId="0" borderId="39" xfId="1" applyNumberFormat="1" applyFont="1" applyBorder="1"/>
    <xf numFmtId="0" fontId="6" fillId="0" borderId="0" xfId="0" applyFont="1" applyBorder="1" applyAlignment="1">
      <alignment horizontal="left" vertical="center" wrapText="1"/>
    </xf>
    <xf numFmtId="178" fontId="4" fillId="0" borderId="36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77" fontId="6" fillId="0" borderId="0" xfId="1" applyNumberFormat="1" applyFont="1" applyBorder="1"/>
    <xf numFmtId="177" fontId="6" fillId="0" borderId="40" xfId="1" applyNumberFormat="1" applyFont="1" applyBorder="1"/>
    <xf numFmtId="177" fontId="6" fillId="0" borderId="41" xfId="1" applyNumberFormat="1" applyFont="1" applyBorder="1"/>
    <xf numFmtId="177" fontId="6" fillId="0" borderId="42" xfId="1" applyNumberFormat="1" applyFont="1" applyBorder="1"/>
    <xf numFmtId="178" fontId="4" fillId="0" borderId="43" xfId="0" applyNumberFormat="1" applyFont="1" applyBorder="1"/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176" fontId="17" fillId="0" borderId="23" xfId="1" applyFont="1" applyBorder="1" applyAlignment="1">
      <alignment horizontal="center" vertical="center" wrapText="1"/>
    </xf>
    <xf numFmtId="176" fontId="17" fillId="0" borderId="44" xfId="1" applyFont="1" applyBorder="1" applyAlignment="1">
      <alignment horizontal="center" vertical="center" wrapText="1"/>
    </xf>
    <xf numFmtId="176" fontId="17" fillId="0" borderId="45" xfId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176" fontId="17" fillId="0" borderId="12" xfId="1" applyFont="1" applyBorder="1" applyAlignment="1">
      <alignment horizontal="center" vertical="center" wrapText="1"/>
    </xf>
    <xf numFmtId="176" fontId="17" fillId="0" borderId="46" xfId="1" applyFont="1" applyBorder="1" applyAlignment="1">
      <alignment horizontal="center" vertical="center" wrapText="1"/>
    </xf>
    <xf numFmtId="176" fontId="17" fillId="0" borderId="47" xfId="1" applyFont="1" applyBorder="1" applyAlignment="1">
      <alignment horizontal="center" vertical="center" wrapText="1"/>
    </xf>
    <xf numFmtId="176" fontId="17" fillId="0" borderId="37" xfId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176" fontId="17" fillId="0" borderId="14" xfId="1" applyFont="1" applyBorder="1" applyAlignment="1">
      <alignment horizontal="center"/>
    </xf>
    <xf numFmtId="176" fontId="17" fillId="0" borderId="48" xfId="1" applyFont="1" applyBorder="1" applyAlignment="1">
      <alignment horizontal="center"/>
    </xf>
    <xf numFmtId="176" fontId="17" fillId="0" borderId="14" xfId="1" applyFont="1" applyBorder="1" applyAlignment="1">
      <alignment horizontal="center" vertical="center" wrapText="1"/>
    </xf>
    <xf numFmtId="176" fontId="17" fillId="0" borderId="36" xfId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17" fillId="0" borderId="34" xfId="1" applyNumberFormat="1" applyFont="1" applyBorder="1" applyAlignment="1">
      <alignment vertical="center" wrapText="1"/>
    </xf>
    <xf numFmtId="0" fontId="17" fillId="0" borderId="14" xfId="1" applyNumberFormat="1" applyFont="1" applyBorder="1" applyAlignment="1">
      <alignment horizontal="center" vertical="center"/>
    </xf>
    <xf numFmtId="0" fontId="17" fillId="0" borderId="48" xfId="1" applyNumberFormat="1" applyFont="1" applyBorder="1" applyAlignment="1">
      <alignment horizontal="center" vertical="center"/>
    </xf>
    <xf numFmtId="0" fontId="17" fillId="0" borderId="14" xfId="1" applyNumberFormat="1" applyFont="1" applyBorder="1" applyAlignment="1">
      <alignment horizontal="center" vertical="center" wrapText="1"/>
    </xf>
    <xf numFmtId="0" fontId="17" fillId="0" borderId="36" xfId="1" applyNumberFormat="1" applyFont="1" applyBorder="1" applyAlignment="1">
      <alignment horizontal="center" vertical="center" wrapText="1"/>
    </xf>
    <xf numFmtId="0" fontId="18" fillId="0" borderId="15" xfId="1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16" xfId="0" applyFont="1" applyBorder="1" applyAlignment="1"/>
    <xf numFmtId="176" fontId="5" fillId="0" borderId="0" xfId="1" applyFont="1" applyBorder="1"/>
    <xf numFmtId="176" fontId="4" fillId="0" borderId="0" xfId="1" applyFont="1" applyBorder="1"/>
    <xf numFmtId="0" fontId="17" fillId="0" borderId="22" xfId="0" applyFont="1" applyBorder="1" applyAlignment="1">
      <alignment horizontal="center" vertical="center" wrapText="1"/>
    </xf>
    <xf numFmtId="0" fontId="17" fillId="0" borderId="49" xfId="0" applyFont="1" applyBorder="1" applyAlignment="1">
      <alignment vertical="justify"/>
    </xf>
    <xf numFmtId="0" fontId="17" fillId="0" borderId="0" xfId="0" applyFont="1" applyBorder="1" applyAlignment="1">
      <alignment horizontal="center" vertical="center" wrapText="1"/>
    </xf>
    <xf numFmtId="0" fontId="17" fillId="0" borderId="50" xfId="0" applyFont="1" applyBorder="1" applyAlignment="1">
      <alignment vertical="justify"/>
    </xf>
    <xf numFmtId="0" fontId="17" fillId="0" borderId="34" xfId="0" applyFont="1" applyBorder="1" applyAlignment="1">
      <alignment horizontal="center" vertical="center" wrapText="1"/>
    </xf>
    <xf numFmtId="0" fontId="17" fillId="0" borderId="48" xfId="0" applyFont="1" applyBorder="1" applyAlignment="1">
      <alignment vertical="center"/>
    </xf>
    <xf numFmtId="0" fontId="4" fillId="0" borderId="22" xfId="0" applyFont="1" applyBorder="1" applyAlignment="1"/>
    <xf numFmtId="0" fontId="4" fillId="0" borderId="14" xfId="0" applyFont="1" applyBorder="1" applyAlignment="1"/>
    <xf numFmtId="178" fontId="4" fillId="0" borderId="27" xfId="0" applyNumberFormat="1" applyFont="1" applyBorder="1" applyAlignment="1"/>
    <xf numFmtId="0" fontId="6" fillId="0" borderId="19" xfId="0" applyFont="1" applyBorder="1" applyAlignment="1">
      <alignment horizontal="left"/>
    </xf>
    <xf numFmtId="0" fontId="6" fillId="0" borderId="16" xfId="0" applyFont="1" applyBorder="1" applyAlignment="1"/>
    <xf numFmtId="0" fontId="4" fillId="0" borderId="34" xfId="0" applyFont="1" applyBorder="1" applyAlignment="1"/>
    <xf numFmtId="0" fontId="17" fillId="0" borderId="19" xfId="0" applyFont="1" applyBorder="1" applyAlignment="1">
      <alignment horizontal="center" vertical="center" wrapText="1"/>
    </xf>
    <xf numFmtId="0" fontId="17" fillId="0" borderId="51" xfId="0" applyFont="1" applyBorder="1" applyAlignment="1">
      <alignment vertical="center"/>
    </xf>
    <xf numFmtId="176" fontId="17" fillId="0" borderId="18" xfId="1" applyFont="1" applyBorder="1" applyAlignment="1">
      <alignment horizontal="center"/>
    </xf>
    <xf numFmtId="176" fontId="17" fillId="0" borderId="51" xfId="1" applyFont="1" applyBorder="1" applyAlignment="1">
      <alignment horizontal="center"/>
    </xf>
    <xf numFmtId="176" fontId="17" fillId="0" borderId="18" xfId="1" applyFont="1" applyBorder="1" applyAlignment="1">
      <alignment horizontal="center" vertical="center" wrapText="1"/>
    </xf>
    <xf numFmtId="176" fontId="17" fillId="0" borderId="39" xfId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4" fillId="0" borderId="27" xfId="0" applyFont="1" applyBorder="1" applyAlignment="1"/>
    <xf numFmtId="178" fontId="4" fillId="0" borderId="0" xfId="0" applyNumberFormat="1" applyFont="1" applyBorder="1" applyAlignment="1"/>
    <xf numFmtId="178" fontId="4" fillId="0" borderId="14" xfId="0" applyNumberFormat="1" applyFont="1" applyBorder="1" applyAlignment="1"/>
    <xf numFmtId="0" fontId="16" fillId="0" borderId="19" xfId="0" applyFont="1" applyBorder="1" applyAlignment="1">
      <alignment horizontal="center" vertical="center"/>
    </xf>
    <xf numFmtId="0" fontId="4" fillId="0" borderId="19" xfId="0" applyFont="1" applyBorder="1" applyAlignment="1"/>
    <xf numFmtId="0" fontId="6" fillId="0" borderId="22" xfId="0" applyFont="1" applyBorder="1" applyAlignment="1">
      <alignment horizontal="left"/>
    </xf>
    <xf numFmtId="177" fontId="6" fillId="0" borderId="22" xfId="1" applyNumberFormat="1" applyFont="1" applyBorder="1"/>
    <xf numFmtId="0" fontId="4" fillId="0" borderId="12" xfId="0" applyFont="1" applyBorder="1" applyAlignment="1"/>
    <xf numFmtId="178" fontId="4" fillId="0" borderId="12" xfId="0" applyNumberFormat="1" applyFont="1" applyBorder="1" applyAlignment="1"/>
    <xf numFmtId="178" fontId="4" fillId="0" borderId="34" xfId="0" applyNumberFormat="1" applyFont="1" applyBorder="1" applyAlignment="1"/>
    <xf numFmtId="0" fontId="6" fillId="0" borderId="19" xfId="0" applyFont="1" applyBorder="1" applyAlignment="1"/>
    <xf numFmtId="176" fontId="9" fillId="0" borderId="0" xfId="1" applyFont="1" applyBorder="1" applyAlignment="1">
      <alignment horizontal="left"/>
    </xf>
    <xf numFmtId="176" fontId="17" fillId="0" borderId="12" xfId="1" applyFont="1" applyBorder="1" applyAlignment="1">
      <alignment horizontal="center" vertical="center"/>
    </xf>
    <xf numFmtId="178" fontId="4" fillId="0" borderId="36" xfId="0" applyNumberFormat="1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20" fillId="0" borderId="0" xfId="0" applyFont="1"/>
    <xf numFmtId="0" fontId="20" fillId="0" borderId="0" xfId="0" applyFont="1" applyAlignment="1"/>
    <xf numFmtId="176" fontId="20" fillId="0" borderId="0" xfId="1" applyFont="1"/>
    <xf numFmtId="0" fontId="21" fillId="0" borderId="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176" fontId="17" fillId="0" borderId="35" xfId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176" fontId="17" fillId="0" borderId="26" xfId="1" applyFont="1" applyBorder="1" applyAlignment="1">
      <alignment horizontal="center" vertical="center" wrapText="1"/>
    </xf>
    <xf numFmtId="0" fontId="17" fillId="0" borderId="52" xfId="1" applyNumberFormat="1" applyFont="1" applyBorder="1" applyAlignment="1">
      <alignment horizontal="center" vertical="center" wrapText="1"/>
    </xf>
    <xf numFmtId="0" fontId="17" fillId="0" borderId="34" xfId="1" applyNumberFormat="1" applyFont="1" applyBorder="1" applyAlignment="1">
      <alignment horizontal="center" vertical="center" wrapText="1"/>
    </xf>
    <xf numFmtId="0" fontId="17" fillId="0" borderId="48" xfId="1" applyNumberFormat="1" applyFont="1" applyBorder="1" applyAlignment="1">
      <alignment horizontal="center" vertical="center" wrapText="1"/>
    </xf>
    <xf numFmtId="0" fontId="17" fillId="0" borderId="36" xfId="1" applyNumberFormat="1" applyFont="1" applyBorder="1" applyAlignment="1">
      <alignment vertical="center"/>
    </xf>
    <xf numFmtId="0" fontId="19" fillId="0" borderId="25" xfId="0" applyFont="1" applyBorder="1"/>
    <xf numFmtId="0" fontId="21" fillId="0" borderId="0" xfId="0" applyFont="1" applyBorder="1"/>
    <xf numFmtId="0" fontId="22" fillId="0" borderId="50" xfId="0" applyFont="1" applyBorder="1"/>
    <xf numFmtId="0" fontId="21" fillId="0" borderId="0" xfId="0" applyFont="1" applyBorder="1" applyAlignment="1"/>
    <xf numFmtId="0" fontId="22" fillId="0" borderId="12" xfId="0" applyFont="1" applyBorder="1"/>
    <xf numFmtId="176" fontId="22" fillId="0" borderId="12" xfId="1" applyFont="1" applyBorder="1"/>
    <xf numFmtId="176" fontId="21" fillId="0" borderId="12" xfId="1" applyFont="1" applyBorder="1"/>
    <xf numFmtId="0" fontId="21" fillId="0" borderId="25" xfId="0" applyFont="1" applyBorder="1"/>
    <xf numFmtId="177" fontId="22" fillId="0" borderId="12" xfId="1" applyNumberFormat="1" applyFont="1" applyBorder="1"/>
    <xf numFmtId="177" fontId="21" fillId="0" borderId="12" xfId="1" applyNumberFormat="1" applyFont="1" applyBorder="1"/>
    <xf numFmtId="176" fontId="21" fillId="0" borderId="14" xfId="1" applyFont="1" applyBorder="1"/>
    <xf numFmtId="0" fontId="21" fillId="0" borderId="53" xfId="0" applyFont="1" applyBorder="1"/>
    <xf numFmtId="0" fontId="19" fillId="0" borderId="16" xfId="0" applyFont="1" applyBorder="1" applyAlignment="1">
      <alignment horizontal="left"/>
    </xf>
    <xf numFmtId="0" fontId="21" fillId="0" borderId="16" xfId="0" applyFont="1" applyBorder="1" applyAlignment="1"/>
    <xf numFmtId="0" fontId="22" fillId="0" borderId="16" xfId="0" applyFont="1" applyBorder="1"/>
    <xf numFmtId="177" fontId="19" fillId="0" borderId="17" xfId="1" applyNumberFormat="1" applyFont="1" applyBorder="1"/>
    <xf numFmtId="177" fontId="19" fillId="0" borderId="18" xfId="1" applyNumberFormat="1" applyFont="1" applyBorder="1"/>
    <xf numFmtId="0" fontId="22" fillId="0" borderId="0" xfId="0" applyFont="1" applyBorder="1"/>
    <xf numFmtId="176" fontId="22" fillId="0" borderId="0" xfId="1" applyFont="1" applyBorder="1"/>
    <xf numFmtId="176" fontId="21" fillId="0" borderId="0" xfId="1" applyFont="1" applyBorder="1"/>
    <xf numFmtId="0" fontId="17" fillId="0" borderId="52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/>
    </xf>
    <xf numFmtId="0" fontId="19" fillId="0" borderId="21" xfId="0" applyFont="1" applyBorder="1"/>
    <xf numFmtId="0" fontId="21" fillId="0" borderId="22" xfId="0" applyFont="1" applyBorder="1"/>
    <xf numFmtId="0" fontId="22" fillId="0" borderId="49" xfId="0" applyFont="1" applyBorder="1"/>
    <xf numFmtId="0" fontId="21" fillId="0" borderId="22" xfId="0" applyFont="1" applyBorder="1" applyAlignment="1"/>
    <xf numFmtId="0" fontId="22" fillId="0" borderId="23" xfId="0" applyFont="1" applyBorder="1"/>
    <xf numFmtId="176" fontId="22" fillId="0" borderId="23" xfId="1" applyFont="1" applyBorder="1"/>
    <xf numFmtId="176" fontId="21" fillId="0" borderId="23" xfId="1" applyFont="1" applyBorder="1"/>
    <xf numFmtId="176" fontId="21" fillId="0" borderId="13" xfId="1" applyFont="1" applyBorder="1"/>
    <xf numFmtId="177" fontId="21" fillId="0" borderId="13" xfId="1" applyNumberFormat="1" applyFont="1" applyBorder="1"/>
    <xf numFmtId="176" fontId="21" fillId="0" borderId="15" xfId="1" applyFont="1" applyBorder="1"/>
    <xf numFmtId="177" fontId="19" fillId="0" borderId="19" xfId="1" applyNumberFormat="1" applyFont="1" applyBorder="1"/>
    <xf numFmtId="177" fontId="19" fillId="0" borderId="20" xfId="1" applyNumberFormat="1" applyFont="1" applyBorder="1"/>
    <xf numFmtId="176" fontId="21" fillId="0" borderId="24" xfId="1" applyFont="1" applyBorder="1"/>
    <xf numFmtId="176" fontId="22" fillId="0" borderId="14" xfId="1" applyFont="1" applyBorder="1"/>
    <xf numFmtId="0" fontId="19" fillId="0" borderId="53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177" fontId="19" fillId="0" borderId="0" xfId="1" applyNumberFormat="1" applyFont="1" applyBorder="1"/>
    <xf numFmtId="176" fontId="21" fillId="0" borderId="26" xfId="1" applyFont="1" applyBorder="1"/>
    <xf numFmtId="0" fontId="21" fillId="0" borderId="14" xfId="0" applyFont="1" applyBorder="1" applyAlignment="1"/>
    <xf numFmtId="0" fontId="19" fillId="0" borderId="54" xfId="0" applyFont="1" applyBorder="1"/>
    <xf numFmtId="0" fontId="19" fillId="0" borderId="27" xfId="0" applyFont="1" applyBorder="1"/>
    <xf numFmtId="0" fontId="22" fillId="0" borderId="27" xfId="0" applyFont="1" applyBorder="1"/>
    <xf numFmtId="178" fontId="21" fillId="0" borderId="27" xfId="0" applyNumberFormat="1" applyFont="1" applyBorder="1" applyAlignment="1"/>
    <xf numFmtId="0" fontId="22" fillId="0" borderId="55" xfId="0" applyFont="1" applyBorder="1"/>
    <xf numFmtId="176" fontId="19" fillId="0" borderId="28" xfId="1" applyFont="1" applyBorder="1"/>
    <xf numFmtId="176" fontId="19" fillId="0" borderId="17" xfId="1" applyFont="1" applyBorder="1"/>
    <xf numFmtId="0" fontId="19" fillId="0" borderId="30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16" xfId="0" applyFont="1" applyBorder="1" applyAlignment="1"/>
    <xf numFmtId="0" fontId="17" fillId="0" borderId="51" xfId="0" applyFont="1" applyBorder="1" applyAlignment="1">
      <alignment horizontal="center"/>
    </xf>
    <xf numFmtId="177" fontId="19" fillId="0" borderId="31" xfId="1" applyNumberFormat="1" applyFont="1" applyBorder="1"/>
    <xf numFmtId="177" fontId="19" fillId="0" borderId="32" xfId="1" applyNumberFormat="1" applyFont="1" applyBorder="1"/>
    <xf numFmtId="0" fontId="23" fillId="0" borderId="0" xfId="0" applyFont="1" applyBorder="1"/>
    <xf numFmtId="0" fontId="22" fillId="0" borderId="0" xfId="0" applyFont="1" applyBorder="1" applyAlignment="1"/>
    <xf numFmtId="0" fontId="21" fillId="0" borderId="0" xfId="0" applyFont="1"/>
    <xf numFmtId="0" fontId="24" fillId="0" borderId="0" xfId="0" applyFont="1" applyBorder="1"/>
    <xf numFmtId="176" fontId="23" fillId="0" borderId="0" xfId="1" applyFont="1" applyBorder="1"/>
    <xf numFmtId="176" fontId="23" fillId="0" borderId="0" xfId="1" applyFont="1" applyBorder="1" applyAlignment="1">
      <alignment horizontal="center"/>
    </xf>
    <xf numFmtId="176" fontId="23" fillId="0" borderId="0" xfId="1" applyFont="1" applyBorder="1" applyAlignment="1">
      <alignment horizontal="left"/>
    </xf>
    <xf numFmtId="0" fontId="23" fillId="0" borderId="0" xfId="0" applyFont="1" applyBorder="1" applyAlignment="1"/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6" fontId="19" fillId="0" borderId="29" xfId="1" applyFont="1" applyBorder="1"/>
    <xf numFmtId="177" fontId="19" fillId="0" borderId="33" xfId="1" applyNumberFormat="1" applyFont="1" applyBorder="1"/>
    <xf numFmtId="0" fontId="21" fillId="0" borderId="52" xfId="0" applyFont="1" applyBorder="1"/>
    <xf numFmtId="0" fontId="21" fillId="0" borderId="34" xfId="0" applyFont="1" applyBorder="1"/>
    <xf numFmtId="0" fontId="22" fillId="0" borderId="48" xfId="0" applyFont="1" applyBorder="1"/>
    <xf numFmtId="0" fontId="21" fillId="0" borderId="34" xfId="0" applyFont="1" applyBorder="1" applyAlignment="1"/>
    <xf numFmtId="0" fontId="22" fillId="0" borderId="14" xfId="0" applyFont="1" applyBorder="1"/>
    <xf numFmtId="0" fontId="22" fillId="0" borderId="22" xfId="0" applyFont="1" applyBorder="1"/>
    <xf numFmtId="177" fontId="19" fillId="0" borderId="22" xfId="1" applyNumberFormat="1" applyFont="1" applyBorder="1"/>
    <xf numFmtId="0" fontId="21" fillId="0" borderId="19" xfId="0" applyFont="1" applyBorder="1" applyAlignment="1"/>
    <xf numFmtId="0" fontId="22" fillId="0" borderId="19" xfId="0" applyFont="1" applyBorder="1"/>
    <xf numFmtId="0" fontId="17" fillId="0" borderId="3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/>
    </xf>
    <xf numFmtId="0" fontId="19" fillId="0" borderId="27" xfId="0" applyFont="1" applyBorder="1" applyAlignment="1">
      <alignment horizontal="left"/>
    </xf>
    <xf numFmtId="0" fontId="21" fillId="0" borderId="27" xfId="0" applyFont="1" applyBorder="1" applyAlignment="1"/>
    <xf numFmtId="177" fontId="19" fillId="0" borderId="28" xfId="1" applyNumberFormat="1" applyFont="1" applyBorder="1"/>
    <xf numFmtId="178" fontId="21" fillId="0" borderId="0" xfId="0" applyNumberFormat="1" applyFont="1" applyBorder="1" applyAlignment="1"/>
    <xf numFmtId="178" fontId="21" fillId="0" borderId="14" xfId="0" applyNumberFormat="1" applyFont="1" applyBorder="1" applyAlignment="1"/>
    <xf numFmtId="177" fontId="19" fillId="0" borderId="29" xfId="1" applyNumberFormat="1" applyFont="1" applyBorder="1"/>
    <xf numFmtId="176" fontId="21" fillId="0" borderId="35" xfId="1" applyFont="1" applyBorder="1"/>
    <xf numFmtId="177" fontId="21" fillId="0" borderId="26" xfId="1" applyNumberFormat="1" applyFont="1" applyBorder="1"/>
    <xf numFmtId="176" fontId="21" fillId="0" borderId="36" xfId="1" applyFont="1" applyBorder="1"/>
    <xf numFmtId="0" fontId="19" fillId="0" borderId="19" xfId="0" applyFont="1" applyBorder="1" applyAlignment="1">
      <alignment horizontal="center" vertical="center"/>
    </xf>
    <xf numFmtId="177" fontId="19" fillId="0" borderId="16" xfId="1" applyNumberFormat="1" applyFont="1" applyBorder="1"/>
    <xf numFmtId="176" fontId="22" fillId="0" borderId="18" xfId="1" applyFont="1" applyBorder="1"/>
    <xf numFmtId="176" fontId="21" fillId="0" borderId="18" xfId="1" applyFont="1" applyBorder="1"/>
    <xf numFmtId="0" fontId="21" fillId="0" borderId="30" xfId="0" applyFont="1" applyBorder="1"/>
    <xf numFmtId="176" fontId="21" fillId="0" borderId="38" xfId="1" applyFont="1" applyBorder="1"/>
    <xf numFmtId="179" fontId="22" fillId="0" borderId="12" xfId="1" applyNumberFormat="1" applyFont="1" applyBorder="1"/>
    <xf numFmtId="179" fontId="21" fillId="0" borderId="12" xfId="1" applyNumberFormat="1" applyFont="1" applyBorder="1"/>
    <xf numFmtId="177" fontId="19" fillId="0" borderId="38" xfId="1" applyNumberFormat="1" applyFont="1" applyBorder="1"/>
    <xf numFmtId="179" fontId="21" fillId="0" borderId="13" xfId="1" applyNumberFormat="1" applyFont="1" applyBorder="1"/>
    <xf numFmtId="0" fontId="19" fillId="0" borderId="22" xfId="0" applyFont="1" applyBorder="1" applyAlignment="1">
      <alignment horizontal="left"/>
    </xf>
    <xf numFmtId="0" fontId="21" fillId="0" borderId="12" xfId="0" applyFont="1" applyBorder="1" applyAlignment="1"/>
    <xf numFmtId="178" fontId="21" fillId="0" borderId="12" xfId="0" applyNumberFormat="1" applyFont="1" applyBorder="1" applyAlignment="1"/>
    <xf numFmtId="178" fontId="21" fillId="0" borderId="34" xfId="0" applyNumberFormat="1" applyFont="1" applyBorder="1" applyAlignment="1"/>
    <xf numFmtId="0" fontId="19" fillId="0" borderId="19" xfId="0" applyFont="1" applyBorder="1" applyAlignment="1"/>
    <xf numFmtId="177" fontId="19" fillId="0" borderId="39" xfId="1" applyNumberFormat="1" applyFont="1" applyBorder="1"/>
    <xf numFmtId="176" fontId="24" fillId="0" borderId="0" xfId="1" applyFont="1" applyBorder="1" applyAlignment="1">
      <alignment horizontal="left"/>
    </xf>
    <xf numFmtId="178" fontId="21" fillId="0" borderId="36" xfId="0" applyNumberFormat="1" applyFont="1" applyBorder="1" applyAlignment="1"/>
    <xf numFmtId="0" fontId="22" fillId="0" borderId="34" xfId="0" applyFont="1" applyBorder="1"/>
    <xf numFmtId="0" fontId="17" fillId="0" borderId="19" xfId="0" applyFont="1" applyBorder="1" applyAlignment="1">
      <alignment horizontal="center"/>
    </xf>
    <xf numFmtId="0" fontId="19" fillId="0" borderId="0" xfId="0" applyFont="1" applyBorder="1" applyAlignment="1"/>
    <xf numFmtId="0" fontId="17" fillId="0" borderId="0" xfId="0" applyFont="1" applyBorder="1" applyAlignment="1">
      <alignment horizontal="center"/>
    </xf>
    <xf numFmtId="177" fontId="19" fillId="0" borderId="40" xfId="1" applyNumberFormat="1" applyFont="1" applyBorder="1"/>
    <xf numFmtId="177" fontId="19" fillId="0" borderId="41" xfId="1" applyNumberFormat="1" applyFont="1" applyBorder="1"/>
    <xf numFmtId="177" fontId="19" fillId="0" borderId="42" xfId="1" applyNumberFormat="1" applyFont="1" applyBorder="1"/>
    <xf numFmtId="0" fontId="5" fillId="0" borderId="50" xfId="0" applyFont="1" applyBorder="1"/>
    <xf numFmtId="0" fontId="5" fillId="0" borderId="12" xfId="0" applyFont="1" applyBorder="1"/>
    <xf numFmtId="0" fontId="4" fillId="0" borderId="25" xfId="0" applyFont="1" applyBorder="1"/>
    <xf numFmtId="177" fontId="6" fillId="0" borderId="12" xfId="1" applyNumberFormat="1" applyFont="1" applyBorder="1"/>
    <xf numFmtId="0" fontId="5" fillId="0" borderId="0" xfId="0" applyFont="1" applyBorder="1"/>
    <xf numFmtId="0" fontId="6" fillId="0" borderId="26" xfId="0" applyFont="1" applyBorder="1"/>
    <xf numFmtId="0" fontId="6" fillId="0" borderId="50" xfId="0" applyFont="1" applyBorder="1" applyAlignment="1">
      <alignment horizontal="left"/>
    </xf>
    <xf numFmtId="0" fontId="6" fillId="0" borderId="12" xfId="0" applyFont="1" applyBorder="1"/>
    <xf numFmtId="0" fontId="6" fillId="0" borderId="54" xfId="0" applyFont="1" applyBorder="1"/>
    <xf numFmtId="0" fontId="5" fillId="0" borderId="27" xfId="0" applyFont="1" applyBorder="1"/>
    <xf numFmtId="0" fontId="5" fillId="0" borderId="55" xfId="0" applyFont="1" applyBorder="1"/>
    <xf numFmtId="0" fontId="26" fillId="0" borderId="51" xfId="0" applyFont="1" applyBorder="1" applyAlignment="1">
      <alignment horizontal="center"/>
    </xf>
    <xf numFmtId="176" fontId="17" fillId="0" borderId="0" xfId="1" applyFont="1" applyBorder="1" applyAlignment="1">
      <alignment horizontal="center" vertical="center" wrapText="1"/>
    </xf>
    <xf numFmtId="176" fontId="17" fillId="0" borderId="50" xfId="1" applyFont="1" applyBorder="1" applyAlignment="1">
      <alignment horizontal="center" vertical="center" wrapText="1"/>
    </xf>
    <xf numFmtId="0" fontId="17" fillId="0" borderId="50" xfId="0" applyFont="1" applyBorder="1" applyAlignment="1">
      <alignment vertical="center"/>
    </xf>
    <xf numFmtId="0" fontId="17" fillId="0" borderId="26" xfId="0" applyFont="1" applyBorder="1" applyAlignment="1">
      <alignment horizontal="center"/>
    </xf>
    <xf numFmtId="176" fontId="17" fillId="0" borderId="12" xfId="1" applyFont="1" applyBorder="1" applyAlignment="1">
      <alignment horizontal="center"/>
    </xf>
    <xf numFmtId="176" fontId="17" fillId="0" borderId="50" xfId="1" applyFont="1" applyBorder="1" applyAlignment="1">
      <alignment horizontal="center"/>
    </xf>
    <xf numFmtId="177" fontId="6" fillId="0" borderId="26" xfId="1" applyNumberFormat="1" applyFont="1" applyBorder="1"/>
    <xf numFmtId="178" fontId="4" fillId="0" borderId="26" xfId="0" applyNumberFormat="1" applyFont="1" applyBorder="1" applyAlignment="1"/>
    <xf numFmtId="176" fontId="6" fillId="0" borderId="26" xfId="1" applyFont="1" applyBorder="1"/>
    <xf numFmtId="176" fontId="6" fillId="0" borderId="12" xfId="1" applyFont="1" applyBorder="1"/>
    <xf numFmtId="0" fontId="6" fillId="0" borderId="39" xfId="0" applyFont="1" applyBorder="1" applyAlignment="1"/>
    <xf numFmtId="177" fontId="6" fillId="0" borderId="13" xfId="1" applyNumberFormat="1" applyFont="1" applyBorder="1"/>
    <xf numFmtId="0" fontId="18" fillId="0" borderId="13" xfId="0" applyFont="1" applyBorder="1" applyAlignment="1">
      <alignment horizontal="center"/>
    </xf>
    <xf numFmtId="176" fontId="6" fillId="0" borderId="13" xfId="1" applyFont="1" applyBorder="1"/>
    <xf numFmtId="0" fontId="4" fillId="0" borderId="52" xfId="0" applyFont="1" applyBorder="1"/>
    <xf numFmtId="0" fontId="5" fillId="0" borderId="48" xfId="0" applyFont="1" applyBorder="1"/>
    <xf numFmtId="0" fontId="5" fillId="0" borderId="14" xfId="0" applyFont="1" applyBorder="1"/>
    <xf numFmtId="0" fontId="4" fillId="0" borderId="53" xfId="0" applyFont="1" applyBorder="1"/>
    <xf numFmtId="0" fontId="5" fillId="0" borderId="16" xfId="0" applyFont="1" applyBorder="1"/>
    <xf numFmtId="0" fontId="6" fillId="0" borderId="21" xfId="0" applyFont="1" applyBorder="1"/>
    <xf numFmtId="0" fontId="5" fillId="0" borderId="49" xfId="0" applyFont="1" applyBorder="1"/>
    <xf numFmtId="0" fontId="5" fillId="0" borderId="23" xfId="0" applyFont="1" applyBorder="1"/>
    <xf numFmtId="0" fontId="4" fillId="0" borderId="30" xfId="0" applyFont="1" applyBorder="1"/>
    <xf numFmtId="0" fontId="5" fillId="0" borderId="19" xfId="0" applyFont="1" applyBorder="1"/>
    <xf numFmtId="0" fontId="5" fillId="0" borderId="22" xfId="0" applyFont="1" applyBorder="1"/>
    <xf numFmtId="0" fontId="5" fillId="0" borderId="34" xfId="0" applyFont="1" applyBorder="1"/>
    <xf numFmtId="0" fontId="26" fillId="0" borderId="19" xfId="0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2023%20PROPOSED%20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BO%20FILES\MBO%20FILES%202024\2024%20PROPOSED%20ANNUAL%20BUDGET\2024%20PROPOSED%20%20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S"/>
      <sheetName val="MOOE"/>
      <sheetName val="GS-GF"/>
      <sheetName val="GS-LEE"/>
      <sheetName val="form 1"/>
      <sheetName val="form1-Lee"/>
      <sheetName val="form2"/>
      <sheetName val="form2-lee"/>
      <sheetName val="form2a"/>
      <sheetName val="form5"/>
      <sheetName val="form6"/>
      <sheetName val="form7"/>
      <sheetName val="form7-lee"/>
      <sheetName val="PS-WS"/>
      <sheetName val="21ps"/>
      <sheetName val="21mooe"/>
      <sheetName val="22ps"/>
      <sheetName val="22mooe"/>
    </sheetNames>
    <sheetDataSet>
      <sheetData sheetId="0">
        <row r="5">
          <cell r="B5">
            <v>4552608</v>
          </cell>
          <cell r="C5">
            <v>1584168</v>
          </cell>
          <cell r="D5">
            <v>10409952</v>
          </cell>
          <cell r="E5">
            <v>1433412</v>
          </cell>
          <cell r="F5">
            <v>1387344</v>
          </cell>
          <cell r="G5">
            <v>1852416</v>
          </cell>
          <cell r="H5">
            <v>1396644</v>
          </cell>
          <cell r="I5">
            <v>1571520</v>
          </cell>
          <cell r="J5">
            <v>1734468</v>
          </cell>
          <cell r="K5">
            <v>2680776</v>
          </cell>
          <cell r="L5">
            <v>1628388</v>
          </cell>
          <cell r="M5">
            <v>4245348</v>
          </cell>
          <cell r="N5">
            <v>3688656</v>
          </cell>
          <cell r="O5">
            <v>1746768</v>
          </cell>
          <cell r="P5">
            <v>3289884</v>
          </cell>
        </row>
        <row r="6">
          <cell r="B6">
            <v>44824.93</v>
          </cell>
          <cell r="C6">
            <v>61969.43</v>
          </cell>
          <cell r="D6">
            <v>409567.98</v>
          </cell>
          <cell r="E6">
            <v>52257.38</v>
          </cell>
          <cell r="F6">
            <v>8719.26</v>
          </cell>
          <cell r="G6">
            <v>42567.23</v>
          </cell>
          <cell r="H6">
            <v>36213.72</v>
          </cell>
          <cell r="I6">
            <v>73265.58</v>
          </cell>
          <cell r="J6">
            <v>47963.95</v>
          </cell>
          <cell r="K6">
            <v>96543.77</v>
          </cell>
          <cell r="L6">
            <v>60094.93</v>
          </cell>
          <cell r="M6">
            <v>111324.61</v>
          </cell>
          <cell r="N6">
            <v>142343.18</v>
          </cell>
          <cell r="O6">
            <v>65023.38</v>
          </cell>
          <cell r="P6">
            <v>124896.3</v>
          </cell>
        </row>
        <row r="7">
          <cell r="B7">
            <v>384000</v>
          </cell>
          <cell r="C7">
            <v>96000</v>
          </cell>
          <cell r="D7">
            <v>408000</v>
          </cell>
          <cell r="E7">
            <v>96000</v>
          </cell>
          <cell r="F7">
            <v>192000</v>
          </cell>
          <cell r="G7">
            <v>120000</v>
          </cell>
          <cell r="H7">
            <v>96000</v>
          </cell>
          <cell r="I7">
            <v>120000</v>
          </cell>
          <cell r="J7">
            <v>144000</v>
          </cell>
          <cell r="K7">
            <v>240000</v>
          </cell>
          <cell r="L7">
            <v>120000</v>
          </cell>
          <cell r="M7">
            <v>480000</v>
          </cell>
          <cell r="N7">
            <v>288000</v>
          </cell>
          <cell r="O7">
            <v>120000</v>
          </cell>
          <cell r="P7">
            <v>288000</v>
          </cell>
        </row>
        <row r="8">
          <cell r="B8">
            <v>86400</v>
          </cell>
          <cell r="C8">
            <v>81600</v>
          </cell>
          <cell r="D8">
            <v>792000</v>
          </cell>
          <cell r="E8">
            <v>72000</v>
          </cell>
          <cell r="F8">
            <v>0</v>
          </cell>
          <cell r="G8">
            <v>72000</v>
          </cell>
          <cell r="H8">
            <v>72000</v>
          </cell>
          <cell r="I8">
            <v>72000</v>
          </cell>
          <cell r="J8">
            <v>72000</v>
          </cell>
          <cell r="K8">
            <v>72000</v>
          </cell>
          <cell r="L8">
            <v>72000</v>
          </cell>
          <cell r="M8">
            <v>72000</v>
          </cell>
          <cell r="N8">
            <v>72000</v>
          </cell>
          <cell r="O8">
            <v>72000</v>
          </cell>
          <cell r="P8">
            <v>72000</v>
          </cell>
        </row>
        <row r="9">
          <cell r="B9">
            <v>86400</v>
          </cell>
          <cell r="C9">
            <v>81600</v>
          </cell>
          <cell r="D9">
            <v>792000</v>
          </cell>
          <cell r="E9">
            <v>72000</v>
          </cell>
          <cell r="F9">
            <v>0</v>
          </cell>
          <cell r="G9">
            <v>72000</v>
          </cell>
          <cell r="H9">
            <v>72000</v>
          </cell>
          <cell r="I9">
            <v>72000</v>
          </cell>
          <cell r="J9">
            <v>72000</v>
          </cell>
          <cell r="K9">
            <v>72000</v>
          </cell>
          <cell r="L9">
            <v>72000</v>
          </cell>
          <cell r="M9">
            <v>72000</v>
          </cell>
          <cell r="N9">
            <v>72000</v>
          </cell>
          <cell r="O9">
            <v>72000</v>
          </cell>
          <cell r="P9">
            <v>72000</v>
          </cell>
        </row>
        <row r="10">
          <cell r="B10">
            <v>96000</v>
          </cell>
          <cell r="C10">
            <v>24000</v>
          </cell>
          <cell r="D10">
            <v>102000</v>
          </cell>
          <cell r="E10">
            <v>24000</v>
          </cell>
          <cell r="F10">
            <v>48000</v>
          </cell>
          <cell r="G10">
            <v>30000</v>
          </cell>
          <cell r="H10">
            <v>24000</v>
          </cell>
          <cell r="I10">
            <v>30000</v>
          </cell>
          <cell r="J10">
            <v>36000</v>
          </cell>
          <cell r="K10">
            <v>60000</v>
          </cell>
          <cell r="L10">
            <v>30000</v>
          </cell>
          <cell r="M10">
            <v>120000</v>
          </cell>
          <cell r="N10">
            <v>72000</v>
          </cell>
          <cell r="O10">
            <v>30000</v>
          </cell>
          <cell r="P10">
            <v>72000</v>
          </cell>
        </row>
        <row r="11">
          <cell r="N11">
            <v>216000</v>
          </cell>
        </row>
        <row r="12">
          <cell r="N12">
            <v>21600</v>
          </cell>
        </row>
        <row r="13">
          <cell r="N13">
            <v>792452.4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5000</v>
          </cell>
          <cell r="K14">
            <v>5000</v>
          </cell>
          <cell r="L14">
            <v>0</v>
          </cell>
          <cell r="M14">
            <v>0</v>
          </cell>
          <cell r="N14">
            <v>5000</v>
          </cell>
          <cell r="O14">
            <v>0</v>
          </cell>
          <cell r="P14">
            <v>0</v>
          </cell>
        </row>
        <row r="15">
          <cell r="B15">
            <v>80000</v>
          </cell>
          <cell r="C15">
            <v>20000</v>
          </cell>
          <cell r="D15">
            <v>85000</v>
          </cell>
          <cell r="E15">
            <v>20000</v>
          </cell>
          <cell r="F15">
            <v>40000</v>
          </cell>
          <cell r="G15">
            <v>25000</v>
          </cell>
          <cell r="H15">
            <v>20000</v>
          </cell>
          <cell r="I15">
            <v>25000</v>
          </cell>
          <cell r="J15">
            <v>30000</v>
          </cell>
          <cell r="K15">
            <v>50000</v>
          </cell>
          <cell r="L15">
            <v>25000</v>
          </cell>
          <cell r="M15">
            <v>100000</v>
          </cell>
          <cell r="N15">
            <v>60000</v>
          </cell>
          <cell r="O15">
            <v>25000</v>
          </cell>
          <cell r="P15">
            <v>60000</v>
          </cell>
        </row>
        <row r="16">
          <cell r="B16">
            <v>379384</v>
          </cell>
          <cell r="C16">
            <v>132014</v>
          </cell>
          <cell r="D16">
            <v>867496</v>
          </cell>
          <cell r="E16">
            <v>119451</v>
          </cell>
          <cell r="F16">
            <v>115612</v>
          </cell>
          <cell r="G16">
            <v>132266</v>
          </cell>
          <cell r="H16">
            <v>116387</v>
          </cell>
          <cell r="I16">
            <v>130960</v>
          </cell>
          <cell r="J16">
            <v>144539</v>
          </cell>
          <cell r="K16">
            <v>223398</v>
          </cell>
          <cell r="L16">
            <v>135699</v>
          </cell>
          <cell r="M16">
            <v>353779</v>
          </cell>
          <cell r="N16">
            <v>307388</v>
          </cell>
          <cell r="O16">
            <v>145564</v>
          </cell>
          <cell r="P16">
            <v>274157</v>
          </cell>
        </row>
        <row r="17">
          <cell r="B17">
            <v>546312.96</v>
          </cell>
          <cell r="C17">
            <v>190100.16</v>
          </cell>
          <cell r="D17">
            <v>1249194.24</v>
          </cell>
          <cell r="E17">
            <v>172009.44</v>
          </cell>
          <cell r="F17">
            <v>166481.28</v>
          </cell>
          <cell r="G17">
            <v>222289.92</v>
          </cell>
          <cell r="H17">
            <v>167597.28</v>
          </cell>
          <cell r="I17">
            <v>188582.4</v>
          </cell>
          <cell r="J17">
            <v>208136.16</v>
          </cell>
          <cell r="K17">
            <v>321693.12</v>
          </cell>
          <cell r="L17">
            <v>195406.56</v>
          </cell>
          <cell r="M17">
            <v>509441.76</v>
          </cell>
          <cell r="N17">
            <v>442638.72</v>
          </cell>
          <cell r="O17">
            <v>209612.16</v>
          </cell>
          <cell r="P17">
            <v>394786.08</v>
          </cell>
        </row>
        <row r="18">
          <cell r="B18">
            <v>91052.16</v>
          </cell>
          <cell r="C18">
            <v>31683.36</v>
          </cell>
          <cell r="D18">
            <v>208199.04</v>
          </cell>
          <cell r="E18">
            <v>28668.24</v>
          </cell>
          <cell r="F18">
            <v>27746.88</v>
          </cell>
          <cell r="G18">
            <v>37048.32</v>
          </cell>
          <cell r="H18">
            <v>27932.88</v>
          </cell>
          <cell r="I18">
            <v>31430.4</v>
          </cell>
          <cell r="J18">
            <v>34689.36</v>
          </cell>
          <cell r="K18">
            <v>51756.56</v>
          </cell>
          <cell r="L18">
            <v>32567.76</v>
          </cell>
          <cell r="M18">
            <v>84906.96</v>
          </cell>
          <cell r="N18">
            <v>72807.22</v>
          </cell>
          <cell r="O18">
            <v>34935.36</v>
          </cell>
          <cell r="P18">
            <v>65797.68</v>
          </cell>
        </row>
        <row r="19">
          <cell r="B19">
            <v>113815.2</v>
          </cell>
          <cell r="C19">
            <v>39604.2</v>
          </cell>
          <cell r="D19">
            <v>260248.8</v>
          </cell>
          <cell r="E19">
            <v>35835.3</v>
          </cell>
          <cell r="F19">
            <v>34683.6</v>
          </cell>
          <cell r="G19">
            <v>46310.4</v>
          </cell>
          <cell r="H19">
            <v>34916.1</v>
          </cell>
          <cell r="I19">
            <v>39288</v>
          </cell>
          <cell r="J19">
            <v>43361.7</v>
          </cell>
          <cell r="K19">
            <v>67019.4</v>
          </cell>
          <cell r="L19">
            <v>40709.7</v>
          </cell>
          <cell r="M19">
            <v>106133.7</v>
          </cell>
          <cell r="N19">
            <v>92216.4</v>
          </cell>
          <cell r="O19">
            <v>43669.2</v>
          </cell>
          <cell r="P19">
            <v>82247.1</v>
          </cell>
        </row>
        <row r="20">
          <cell r="B20">
            <v>19200</v>
          </cell>
          <cell r="C20">
            <v>4800</v>
          </cell>
          <cell r="D20">
            <v>20400</v>
          </cell>
          <cell r="E20">
            <v>4800</v>
          </cell>
          <cell r="F20">
            <v>9600</v>
          </cell>
          <cell r="G20">
            <v>6000</v>
          </cell>
          <cell r="H20">
            <v>4800</v>
          </cell>
          <cell r="I20">
            <v>6000</v>
          </cell>
          <cell r="J20">
            <v>7200</v>
          </cell>
          <cell r="K20">
            <v>12000</v>
          </cell>
          <cell r="L20">
            <v>6000</v>
          </cell>
          <cell r="M20">
            <v>24000</v>
          </cell>
          <cell r="N20">
            <v>14400</v>
          </cell>
          <cell r="O20">
            <v>6000</v>
          </cell>
          <cell r="P20">
            <v>14400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3">
          <cell r="B23">
            <v>80000</v>
          </cell>
          <cell r="C23">
            <v>20000</v>
          </cell>
          <cell r="D23">
            <v>85000</v>
          </cell>
          <cell r="E23">
            <v>20000</v>
          </cell>
          <cell r="F23">
            <v>40000</v>
          </cell>
          <cell r="G23">
            <v>25000</v>
          </cell>
          <cell r="H23">
            <v>20000</v>
          </cell>
          <cell r="I23">
            <v>25000</v>
          </cell>
          <cell r="J23">
            <v>30000</v>
          </cell>
          <cell r="K23">
            <v>50000</v>
          </cell>
          <cell r="L23">
            <v>25000</v>
          </cell>
          <cell r="M23">
            <v>100000</v>
          </cell>
          <cell r="N23">
            <v>60000</v>
          </cell>
          <cell r="O23">
            <v>25000</v>
          </cell>
          <cell r="P23">
            <v>60000</v>
          </cell>
        </row>
        <row r="24">
          <cell r="B24">
            <v>379384</v>
          </cell>
          <cell r="C24">
            <v>132014</v>
          </cell>
          <cell r="D24">
            <v>867496</v>
          </cell>
          <cell r="E24">
            <v>119451</v>
          </cell>
          <cell r="F24">
            <v>115612</v>
          </cell>
          <cell r="G24">
            <v>154368</v>
          </cell>
          <cell r="H24">
            <v>116387</v>
          </cell>
          <cell r="I24">
            <v>130960</v>
          </cell>
          <cell r="J24">
            <v>144539</v>
          </cell>
          <cell r="K24">
            <v>215677.33</v>
          </cell>
          <cell r="L24">
            <v>135699</v>
          </cell>
          <cell r="M24">
            <v>353779</v>
          </cell>
          <cell r="N24">
            <v>303363.42</v>
          </cell>
          <cell r="O24">
            <v>145564</v>
          </cell>
          <cell r="P24">
            <v>274157</v>
          </cell>
        </row>
        <row r="25">
          <cell r="B25">
            <v>80000</v>
          </cell>
          <cell r="C25">
            <v>20000</v>
          </cell>
          <cell r="D25">
            <v>85000</v>
          </cell>
          <cell r="E25">
            <v>20000</v>
          </cell>
          <cell r="F25">
            <v>40000</v>
          </cell>
          <cell r="G25">
            <v>25000</v>
          </cell>
          <cell r="H25">
            <v>20000</v>
          </cell>
          <cell r="I25">
            <v>25000</v>
          </cell>
          <cell r="J25">
            <v>30000</v>
          </cell>
          <cell r="K25">
            <v>50000</v>
          </cell>
          <cell r="L25">
            <v>25000</v>
          </cell>
          <cell r="M25">
            <v>100000</v>
          </cell>
          <cell r="N25">
            <v>60000</v>
          </cell>
          <cell r="O25">
            <v>25000</v>
          </cell>
          <cell r="P25">
            <v>60000</v>
          </cell>
        </row>
      </sheetData>
      <sheetData sheetId="1">
        <row r="2">
          <cell r="B2">
            <v>200000</v>
          </cell>
          <cell r="C2">
            <v>100000</v>
          </cell>
          <cell r="D2">
            <v>600000</v>
          </cell>
          <cell r="E2">
            <v>100000</v>
          </cell>
          <cell r="F2">
            <v>100000</v>
          </cell>
          <cell r="G2">
            <v>220000</v>
          </cell>
          <cell r="H2">
            <v>120000</v>
          </cell>
          <cell r="I2">
            <v>200000</v>
          </cell>
          <cell r="J2">
            <v>220000</v>
          </cell>
          <cell r="K2">
            <v>400000</v>
          </cell>
          <cell r="L2">
            <v>120000</v>
          </cell>
          <cell r="M2">
            <v>150000</v>
          </cell>
          <cell r="N2">
            <v>170000</v>
          </cell>
          <cell r="O2">
            <v>200000</v>
          </cell>
          <cell r="P2">
            <v>120000</v>
          </cell>
          <cell r="Q2">
            <v>30000</v>
          </cell>
          <cell r="R2">
            <v>0</v>
          </cell>
        </row>
        <row r="2">
          <cell r="V2">
            <v>10000</v>
          </cell>
        </row>
        <row r="2">
          <cell r="X2">
            <v>50000</v>
          </cell>
          <cell r="Y2">
            <v>100000</v>
          </cell>
          <cell r="Z2">
            <v>60000</v>
          </cell>
        </row>
        <row r="3">
          <cell r="B3">
            <v>200000</v>
          </cell>
          <cell r="C3">
            <v>100000</v>
          </cell>
          <cell r="D3">
            <v>600000</v>
          </cell>
          <cell r="E3">
            <v>100000</v>
          </cell>
          <cell r="F3">
            <v>100000</v>
          </cell>
          <cell r="G3">
            <v>220000</v>
          </cell>
          <cell r="H3">
            <v>120000</v>
          </cell>
          <cell r="I3">
            <v>200000</v>
          </cell>
          <cell r="J3">
            <v>220000</v>
          </cell>
          <cell r="K3">
            <v>400000</v>
          </cell>
          <cell r="L3">
            <v>120000</v>
          </cell>
          <cell r="M3">
            <v>150000</v>
          </cell>
          <cell r="N3">
            <v>170000</v>
          </cell>
          <cell r="O3">
            <v>200000</v>
          </cell>
          <cell r="P3">
            <v>120000</v>
          </cell>
          <cell r="Q3">
            <v>30000</v>
          </cell>
          <cell r="R3">
            <v>30000</v>
          </cell>
          <cell r="S3">
            <v>50000</v>
          </cell>
          <cell r="T3">
            <v>20000</v>
          </cell>
          <cell r="U3">
            <v>20000</v>
          </cell>
          <cell r="V3">
            <v>20000</v>
          </cell>
          <cell r="W3">
            <v>0</v>
          </cell>
          <cell r="X3">
            <v>30000</v>
          </cell>
          <cell r="Y3">
            <v>100000</v>
          </cell>
          <cell r="Z3">
            <v>60000</v>
          </cell>
        </row>
        <row r="4">
          <cell r="B4">
            <v>200000</v>
          </cell>
          <cell r="C4">
            <v>60000</v>
          </cell>
          <cell r="D4">
            <v>100000</v>
          </cell>
          <cell r="E4">
            <v>40000</v>
          </cell>
          <cell r="F4">
            <v>60000</v>
          </cell>
          <cell r="G4">
            <v>80000</v>
          </cell>
          <cell r="H4">
            <v>100000</v>
          </cell>
          <cell r="I4">
            <v>80000</v>
          </cell>
          <cell r="J4">
            <v>100000</v>
          </cell>
          <cell r="K4">
            <v>170000</v>
          </cell>
          <cell r="L4">
            <v>50000</v>
          </cell>
          <cell r="M4">
            <v>60000</v>
          </cell>
          <cell r="N4">
            <v>300000</v>
          </cell>
          <cell r="O4">
            <v>50000</v>
          </cell>
          <cell r="P4">
            <v>70000</v>
          </cell>
          <cell r="Q4">
            <v>30000</v>
          </cell>
          <cell r="R4">
            <v>20000</v>
          </cell>
          <cell r="S4">
            <v>20000</v>
          </cell>
          <cell r="T4">
            <v>20000</v>
          </cell>
          <cell r="U4">
            <v>20000</v>
          </cell>
          <cell r="V4">
            <v>20000</v>
          </cell>
          <cell r="W4">
            <v>20000</v>
          </cell>
          <cell r="X4">
            <v>30000</v>
          </cell>
          <cell r="Y4">
            <v>50000</v>
          </cell>
          <cell r="Z4">
            <v>30000</v>
          </cell>
        </row>
        <row r="5">
          <cell r="K5">
            <v>200000</v>
          </cell>
        </row>
        <row r="6">
          <cell r="B6">
            <v>6000000</v>
          </cell>
          <cell r="C6">
            <v>800000</v>
          </cell>
          <cell r="D6">
            <v>500000</v>
          </cell>
        </row>
        <row r="6">
          <cell r="F6">
            <v>100000</v>
          </cell>
          <cell r="G6">
            <v>20000</v>
          </cell>
          <cell r="H6">
            <v>0</v>
          </cell>
          <cell r="I6">
            <v>0</v>
          </cell>
          <cell r="J6">
            <v>40000</v>
          </cell>
          <cell r="K6">
            <v>200000</v>
          </cell>
          <cell r="L6">
            <v>0</v>
          </cell>
          <cell r="M6">
            <v>3000000</v>
          </cell>
          <cell r="N6">
            <v>150000</v>
          </cell>
          <cell r="O6">
            <v>200000</v>
          </cell>
          <cell r="P6">
            <v>50000</v>
          </cell>
          <cell r="Q6">
            <v>0</v>
          </cell>
        </row>
        <row r="6">
          <cell r="S6">
            <v>400000</v>
          </cell>
          <cell r="T6">
            <v>200000</v>
          </cell>
        </row>
        <row r="6">
          <cell r="W6">
            <v>0</v>
          </cell>
        </row>
        <row r="6">
          <cell r="Y6">
            <v>1200000</v>
          </cell>
        </row>
        <row r="7">
          <cell r="B7">
            <v>500000</v>
          </cell>
        </row>
        <row r="8">
          <cell r="B8">
            <v>4000000</v>
          </cell>
        </row>
        <row r="9">
          <cell r="B9">
            <v>5000</v>
          </cell>
        </row>
        <row r="9">
          <cell r="E9">
            <v>1000</v>
          </cell>
        </row>
        <row r="10">
          <cell r="B10">
            <v>3600</v>
          </cell>
          <cell r="C10">
            <v>3600</v>
          </cell>
          <cell r="D10">
            <v>40000</v>
          </cell>
          <cell r="E10">
            <v>3600</v>
          </cell>
          <cell r="F10">
            <v>3600</v>
          </cell>
          <cell r="G10">
            <v>3600</v>
          </cell>
          <cell r="H10">
            <v>3600</v>
          </cell>
          <cell r="I10">
            <v>3600</v>
          </cell>
          <cell r="J10">
            <v>3600</v>
          </cell>
          <cell r="K10">
            <v>3600</v>
          </cell>
          <cell r="L10">
            <v>3600</v>
          </cell>
          <cell r="M10">
            <v>3600</v>
          </cell>
        </row>
        <row r="10">
          <cell r="O10">
            <v>3600</v>
          </cell>
          <cell r="P10">
            <v>3600</v>
          </cell>
        </row>
        <row r="11">
          <cell r="B11">
            <v>20000</v>
          </cell>
        </row>
        <row r="11">
          <cell r="D11">
            <v>20000</v>
          </cell>
        </row>
        <row r="11">
          <cell r="F11">
            <v>0</v>
          </cell>
          <cell r="G11">
            <v>240000</v>
          </cell>
          <cell r="H11">
            <v>20000</v>
          </cell>
          <cell r="I11">
            <v>20000</v>
          </cell>
          <cell r="J11">
            <v>20000</v>
          </cell>
          <cell r="K11">
            <v>20000</v>
          </cell>
          <cell r="L11">
            <v>20000</v>
          </cell>
          <cell r="M11">
            <v>20000</v>
          </cell>
        </row>
        <row r="11">
          <cell r="P11">
            <v>20000</v>
          </cell>
        </row>
        <row r="12">
          <cell r="B12">
            <v>20000</v>
          </cell>
          <cell r="C12">
            <v>300000</v>
          </cell>
          <cell r="D12">
            <v>660000</v>
          </cell>
        </row>
        <row r="12">
          <cell r="G12">
            <v>0</v>
          </cell>
        </row>
        <row r="12">
          <cell r="I12">
            <v>15000</v>
          </cell>
        </row>
        <row r="12">
          <cell r="N12">
            <v>0</v>
          </cell>
        </row>
        <row r="13">
          <cell r="B13">
            <v>226800</v>
          </cell>
        </row>
        <row r="13">
          <cell r="P13">
            <v>0</v>
          </cell>
          <cell r="Q13">
            <v>0</v>
          </cell>
          <cell r="R13">
            <v>99600</v>
          </cell>
          <cell r="S13">
            <v>105600</v>
          </cell>
          <cell r="T13">
            <v>52800</v>
          </cell>
        </row>
        <row r="13">
          <cell r="W13">
            <v>52800</v>
          </cell>
        </row>
        <row r="14">
          <cell r="B14">
            <v>200000</v>
          </cell>
        </row>
        <row r="14">
          <cell r="D14">
            <v>20000</v>
          </cell>
          <cell r="E14">
            <v>80000</v>
          </cell>
        </row>
        <row r="15">
          <cell r="B15">
            <v>20000</v>
          </cell>
        </row>
        <row r="15">
          <cell r="D15">
            <v>20000</v>
          </cell>
        </row>
        <row r="16">
          <cell r="B16">
            <v>100000</v>
          </cell>
        </row>
        <row r="16">
          <cell r="J16">
            <v>0</v>
          </cell>
          <cell r="K16">
            <v>0</v>
          </cell>
        </row>
        <row r="17">
          <cell r="B17">
            <v>6761756</v>
          </cell>
          <cell r="C17">
            <v>551290</v>
          </cell>
        </row>
        <row r="17">
          <cell r="X17">
            <v>0</v>
          </cell>
        </row>
        <row r="18">
          <cell r="B18">
            <v>1500000</v>
          </cell>
        </row>
        <row r="19">
          <cell r="B19">
            <v>1000000</v>
          </cell>
          <cell r="C19">
            <v>0</v>
          </cell>
        </row>
        <row r="19">
          <cell r="F19">
            <v>100000</v>
          </cell>
        </row>
        <row r="19">
          <cell r="M19">
            <v>3000000</v>
          </cell>
        </row>
        <row r="19">
          <cell r="P19">
            <v>10000</v>
          </cell>
        </row>
        <row r="20">
          <cell r="B20">
            <v>1500000</v>
          </cell>
          <cell r="C20">
            <v>300000</v>
          </cell>
          <cell r="D20">
            <v>200000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10000</v>
          </cell>
          <cell r="K20">
            <v>20000</v>
          </cell>
          <cell r="L20">
            <v>0</v>
          </cell>
          <cell r="M20">
            <v>1000000</v>
          </cell>
          <cell r="N20">
            <v>30000</v>
          </cell>
          <cell r="O20">
            <v>25000</v>
          </cell>
          <cell r="P20">
            <v>20000</v>
          </cell>
          <cell r="Q20">
            <v>0</v>
          </cell>
        </row>
        <row r="20">
          <cell r="S20">
            <v>50000</v>
          </cell>
          <cell r="T20">
            <v>50000</v>
          </cell>
        </row>
        <row r="20">
          <cell r="Y20">
            <v>300000</v>
          </cell>
        </row>
        <row r="21">
          <cell r="B21">
            <v>2600000</v>
          </cell>
        </row>
        <row r="22">
          <cell r="B22">
            <v>3000000</v>
          </cell>
        </row>
        <row r="23">
          <cell r="B23">
            <v>200000</v>
          </cell>
        </row>
        <row r="24">
          <cell r="I24">
            <v>3000000</v>
          </cell>
        </row>
        <row r="25">
          <cell r="B25">
            <v>7780000</v>
          </cell>
          <cell r="C25">
            <v>800000</v>
          </cell>
          <cell r="D25">
            <v>600000</v>
          </cell>
          <cell r="E25">
            <v>50000</v>
          </cell>
          <cell r="F25">
            <v>200000</v>
          </cell>
          <cell r="G25">
            <v>130000</v>
          </cell>
          <cell r="H25">
            <v>100000</v>
          </cell>
          <cell r="I25">
            <v>150000</v>
          </cell>
          <cell r="J25">
            <v>200000</v>
          </cell>
          <cell r="K25">
            <v>300000</v>
          </cell>
          <cell r="L25">
            <v>50000</v>
          </cell>
          <cell r="M25">
            <v>100000</v>
          </cell>
          <cell r="N25">
            <v>60000</v>
          </cell>
          <cell r="O25">
            <v>50000</v>
          </cell>
          <cell r="P25">
            <v>50000</v>
          </cell>
          <cell r="Q25">
            <v>0</v>
          </cell>
        </row>
        <row r="25">
          <cell r="U25">
            <v>20000</v>
          </cell>
        </row>
        <row r="25">
          <cell r="W25">
            <v>20000</v>
          </cell>
          <cell r="X25">
            <v>50000</v>
          </cell>
          <cell r="Y25">
            <v>200000</v>
          </cell>
          <cell r="Z25">
            <v>100000</v>
          </cell>
        </row>
        <row r="29">
          <cell r="B29">
            <v>100000</v>
          </cell>
        </row>
        <row r="29">
          <cell r="D29">
            <v>0</v>
          </cell>
          <cell r="E29">
            <v>0</v>
          </cell>
        </row>
        <row r="29">
          <cell r="G29">
            <v>0</v>
          </cell>
          <cell r="H29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29">
          <cell r="Y29">
            <v>0</v>
          </cell>
        </row>
        <row r="30">
          <cell r="B30">
            <v>0</v>
          </cell>
          <cell r="C30">
            <v>150000</v>
          </cell>
        </row>
        <row r="30">
          <cell r="F30">
            <v>0</v>
          </cell>
        </row>
        <row r="30">
          <cell r="I30">
            <v>0</v>
          </cell>
          <cell r="J30">
            <v>0</v>
          </cell>
        </row>
        <row r="30">
          <cell r="M30">
            <v>0</v>
          </cell>
        </row>
        <row r="30">
          <cell r="P30">
            <v>0</v>
          </cell>
        </row>
        <row r="30">
          <cell r="Y30">
            <v>0</v>
          </cell>
        </row>
        <row r="31">
          <cell r="B31">
            <v>100000</v>
          </cell>
          <cell r="C31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1">
          <cell r="W31">
            <v>0</v>
          </cell>
        </row>
        <row r="31">
          <cell r="Z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2">
          <cell r="N32">
            <v>0</v>
          </cell>
        </row>
        <row r="32">
          <cell r="P32">
            <v>0</v>
          </cell>
          <cell r="Q32">
            <v>0</v>
          </cell>
        </row>
        <row r="32">
          <cell r="S32">
            <v>0</v>
          </cell>
        </row>
        <row r="32">
          <cell r="Y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>
            <v>2576423.42</v>
          </cell>
          <cell r="C5">
            <v>1511700</v>
          </cell>
          <cell r="D5">
            <v>9711528</v>
          </cell>
          <cell r="E5">
            <v>1350707</v>
          </cell>
          <cell r="F5">
            <v>705058</v>
          </cell>
          <cell r="G5">
            <v>1231296</v>
          </cell>
          <cell r="H5">
            <v>210456</v>
          </cell>
          <cell r="I5">
            <v>1212430</v>
          </cell>
          <cell r="J5">
            <v>1518834</v>
          </cell>
          <cell r="K5">
            <v>2242658</v>
          </cell>
          <cell r="L5">
            <v>1380528</v>
          </cell>
          <cell r="M5">
            <v>2192142</v>
          </cell>
          <cell r="N5">
            <v>3347662</v>
          </cell>
          <cell r="O5">
            <v>1409286</v>
          </cell>
          <cell r="P5">
            <v>2106842</v>
          </cell>
        </row>
        <row r="6">
          <cell r="B6">
            <v>241665.19</v>
          </cell>
          <cell r="C6">
            <v>122346.81</v>
          </cell>
          <cell r="D6">
            <v>780041.26</v>
          </cell>
          <cell r="E6">
            <v>108536.71</v>
          </cell>
          <cell r="F6">
            <v>66908.82</v>
          </cell>
          <cell r="G6">
            <v>102919.39</v>
          </cell>
          <cell r="H6">
            <v>33808.14</v>
          </cell>
          <cell r="I6">
            <v>108930.92</v>
          </cell>
          <cell r="J6">
            <v>121008.01</v>
          </cell>
          <cell r="K6">
            <v>177416.58</v>
          </cell>
          <cell r="L6">
            <v>68006.3</v>
          </cell>
          <cell r="M6">
            <v>100949.25</v>
          </cell>
          <cell r="N6">
            <v>142562.69</v>
          </cell>
          <cell r="O6">
            <v>110564.66</v>
          </cell>
          <cell r="P6">
            <v>124889.29</v>
          </cell>
        </row>
        <row r="7">
          <cell r="B7">
            <v>169000</v>
          </cell>
          <cell r="C7">
            <v>94000</v>
          </cell>
          <cell r="D7">
            <v>336000</v>
          </cell>
          <cell r="E7">
            <v>96000</v>
          </cell>
          <cell r="F7">
            <v>122000</v>
          </cell>
          <cell r="G7">
            <v>72000</v>
          </cell>
          <cell r="H7">
            <v>24000</v>
          </cell>
          <cell r="I7">
            <v>72000</v>
          </cell>
          <cell r="J7">
            <v>96000</v>
          </cell>
          <cell r="K7">
            <v>192000</v>
          </cell>
          <cell r="L7">
            <v>96000</v>
          </cell>
          <cell r="M7">
            <v>327000</v>
          </cell>
          <cell r="N7">
            <v>274000</v>
          </cell>
          <cell r="O7">
            <v>90000</v>
          </cell>
          <cell r="P7">
            <v>240000</v>
          </cell>
        </row>
        <row r="8">
          <cell r="B8">
            <v>86400</v>
          </cell>
          <cell r="C8">
            <v>81600</v>
          </cell>
          <cell r="D8">
            <v>792000</v>
          </cell>
          <cell r="E8">
            <v>72000</v>
          </cell>
        </row>
        <row r="8">
          <cell r="G8">
            <v>72000</v>
          </cell>
          <cell r="H8">
            <v>72000</v>
          </cell>
          <cell r="I8">
            <v>72000</v>
          </cell>
          <cell r="J8">
            <v>72000</v>
          </cell>
          <cell r="K8">
            <v>72000</v>
          </cell>
          <cell r="L8">
            <v>72000</v>
          </cell>
          <cell r="M8">
            <v>72000</v>
          </cell>
          <cell r="N8">
            <v>72000</v>
          </cell>
          <cell r="O8">
            <v>72000</v>
          </cell>
          <cell r="P8">
            <v>72000</v>
          </cell>
        </row>
        <row r="9">
          <cell r="B9">
            <v>86400</v>
          </cell>
          <cell r="C9">
            <v>81600</v>
          </cell>
          <cell r="D9">
            <v>792000</v>
          </cell>
          <cell r="E9">
            <v>72000</v>
          </cell>
        </row>
        <row r="9">
          <cell r="G9">
            <v>72000</v>
          </cell>
          <cell r="H9">
            <v>72000</v>
          </cell>
          <cell r="I9">
            <v>72000</v>
          </cell>
          <cell r="J9">
            <v>72000</v>
          </cell>
          <cell r="K9">
            <v>72000</v>
          </cell>
          <cell r="L9">
            <v>72000</v>
          </cell>
          <cell r="M9">
            <v>72000</v>
          </cell>
          <cell r="N9">
            <v>72000</v>
          </cell>
          <cell r="O9">
            <v>72000</v>
          </cell>
          <cell r="P9">
            <v>72000</v>
          </cell>
        </row>
        <row r="10">
          <cell r="B10">
            <v>42000</v>
          </cell>
          <cell r="C10">
            <v>24000</v>
          </cell>
          <cell r="D10">
            <v>84000</v>
          </cell>
          <cell r="E10">
            <v>24000</v>
          </cell>
          <cell r="F10">
            <v>30000</v>
          </cell>
          <cell r="G10">
            <v>18000</v>
          </cell>
          <cell r="H10">
            <v>6000</v>
          </cell>
          <cell r="I10">
            <v>18000</v>
          </cell>
          <cell r="J10">
            <v>24000</v>
          </cell>
          <cell r="K10">
            <v>48000</v>
          </cell>
          <cell r="L10">
            <v>24000</v>
          </cell>
          <cell r="M10">
            <v>72000</v>
          </cell>
          <cell r="N10">
            <v>60000</v>
          </cell>
          <cell r="O10">
            <v>24000</v>
          </cell>
          <cell r="P10">
            <v>60000</v>
          </cell>
        </row>
        <row r="11">
          <cell r="N11">
            <v>180000</v>
          </cell>
        </row>
        <row r="12">
          <cell r="N12">
            <v>18000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717923.15</v>
          </cell>
          <cell r="O14">
            <v>0</v>
          </cell>
          <cell r="P14">
            <v>0</v>
          </cell>
        </row>
        <row r="15">
          <cell r="B15">
            <v>5000</v>
          </cell>
          <cell r="C15">
            <v>0</v>
          </cell>
          <cell r="D15">
            <v>0</v>
          </cell>
          <cell r="E15">
            <v>5000</v>
          </cell>
          <cell r="F15">
            <v>0</v>
          </cell>
          <cell r="G15">
            <v>10000</v>
          </cell>
          <cell r="H15">
            <v>0</v>
          </cell>
          <cell r="I15">
            <v>10000</v>
          </cell>
          <cell r="J15">
            <v>0</v>
          </cell>
          <cell r="K15">
            <v>10000</v>
          </cell>
          <cell r="L15">
            <v>5000</v>
          </cell>
          <cell r="M15">
            <v>25000</v>
          </cell>
          <cell r="N15">
            <v>20000</v>
          </cell>
          <cell r="O15">
            <v>10000</v>
          </cell>
          <cell r="P15">
            <v>15000</v>
          </cell>
        </row>
        <row r="16">
          <cell r="B16">
            <v>35000</v>
          </cell>
          <cell r="C16">
            <v>17000</v>
          </cell>
          <cell r="D16">
            <v>70000</v>
          </cell>
          <cell r="E16">
            <v>20000</v>
          </cell>
          <cell r="F16">
            <v>25000</v>
          </cell>
          <cell r="G16">
            <v>15000</v>
          </cell>
          <cell r="H16">
            <v>5000</v>
          </cell>
          <cell r="I16">
            <v>15000</v>
          </cell>
          <cell r="J16">
            <v>20000</v>
          </cell>
          <cell r="K16">
            <v>40000</v>
          </cell>
          <cell r="L16">
            <v>20000</v>
          </cell>
          <cell r="M16">
            <v>75000</v>
          </cell>
          <cell r="N16">
            <v>60000</v>
          </cell>
          <cell r="O16">
            <v>15000</v>
          </cell>
          <cell r="P16">
            <v>50000</v>
          </cell>
        </row>
        <row r="17">
          <cell r="B17">
            <v>219879</v>
          </cell>
          <cell r="C17">
            <v>115415</v>
          </cell>
          <cell r="D17">
            <v>809294</v>
          </cell>
          <cell r="E17">
            <v>112607</v>
          </cell>
          <cell r="F17">
            <v>57817</v>
          </cell>
          <cell r="G17">
            <v>102608</v>
          </cell>
          <cell r="H17">
            <v>17538</v>
          </cell>
          <cell r="I17">
            <v>98415</v>
          </cell>
          <cell r="J17">
            <v>112453</v>
          </cell>
          <cell r="K17">
            <v>177423</v>
          </cell>
          <cell r="L17">
            <v>115044</v>
          </cell>
          <cell r="M17">
            <v>187012</v>
          </cell>
          <cell r="N17">
            <v>289682</v>
          </cell>
          <cell r="O17">
            <v>102595</v>
          </cell>
          <cell r="P17">
            <v>175760</v>
          </cell>
        </row>
        <row r="18">
          <cell r="B18">
            <v>308472.78</v>
          </cell>
          <cell r="C18">
            <v>181403.6</v>
          </cell>
          <cell r="D18">
            <v>1056992.88</v>
          </cell>
          <cell r="E18">
            <v>162084.84</v>
          </cell>
          <cell r="F18">
            <v>84606.96</v>
          </cell>
          <cell r="G18">
            <v>147755.52</v>
          </cell>
          <cell r="H18">
            <v>25254.72</v>
          </cell>
          <cell r="I18">
            <v>161717.04</v>
          </cell>
          <cell r="J18">
            <v>175060.08</v>
          </cell>
          <cell r="K18">
            <v>252318.96</v>
          </cell>
          <cell r="L18">
            <v>165663.36</v>
          </cell>
          <cell r="M18">
            <v>263057.04</v>
          </cell>
          <cell r="N18">
            <v>402240.36</v>
          </cell>
          <cell r="O18">
            <v>169114.32</v>
          </cell>
          <cell r="P18">
            <v>252821.04</v>
          </cell>
        </row>
        <row r="19">
          <cell r="B19">
            <v>52350.63</v>
          </cell>
          <cell r="C19">
            <v>30231.5</v>
          </cell>
          <cell r="D19">
            <v>177576</v>
          </cell>
          <cell r="E19">
            <v>26914.43</v>
          </cell>
          <cell r="F19">
            <v>14101.16</v>
          </cell>
          <cell r="G19">
            <v>24625.92</v>
          </cell>
          <cell r="H19">
            <v>4209.12</v>
          </cell>
          <cell r="I19">
            <v>23448.6</v>
          </cell>
          <cell r="J19">
            <v>29176.68</v>
          </cell>
          <cell r="K19">
            <v>42053.16</v>
          </cell>
          <cell r="L19">
            <v>27610.56</v>
          </cell>
          <cell r="M19">
            <v>43727.64</v>
          </cell>
          <cell r="N19">
            <v>67995.16</v>
          </cell>
          <cell r="O19">
            <v>28185.72</v>
          </cell>
          <cell r="P19">
            <v>42136.84</v>
          </cell>
        </row>
        <row r="20">
          <cell r="B20">
            <v>30625.18</v>
          </cell>
          <cell r="C20">
            <v>18594.6</v>
          </cell>
          <cell r="D20">
            <v>92620.8</v>
          </cell>
          <cell r="E20">
            <v>17749.27</v>
          </cell>
          <cell r="F20">
            <v>10575.94</v>
          </cell>
          <cell r="G20">
            <v>16367.52</v>
          </cell>
          <cell r="H20">
            <v>3156.84</v>
          </cell>
          <cell r="I20">
            <v>15605.4</v>
          </cell>
          <cell r="J20">
            <v>19863.96</v>
          </cell>
          <cell r="K20">
            <v>29067.03</v>
          </cell>
          <cell r="L20">
            <v>18813.24</v>
          </cell>
          <cell r="M20">
            <v>32795.84</v>
          </cell>
          <cell r="N20">
            <v>46829.47</v>
          </cell>
          <cell r="O20">
            <v>18174.03</v>
          </cell>
          <cell r="P20">
            <v>30602.71</v>
          </cell>
        </row>
        <row r="21">
          <cell r="B21">
            <v>8300</v>
          </cell>
          <cell r="C21">
            <v>4700</v>
          </cell>
          <cell r="D21">
            <v>15600</v>
          </cell>
          <cell r="E21">
            <v>4800</v>
          </cell>
          <cell r="F21">
            <v>6100</v>
          </cell>
          <cell r="G21">
            <v>3600</v>
          </cell>
          <cell r="H21">
            <v>1200</v>
          </cell>
          <cell r="I21">
            <v>3600</v>
          </cell>
          <cell r="J21">
            <v>5200</v>
          </cell>
          <cell r="K21">
            <v>9600</v>
          </cell>
          <cell r="L21">
            <v>4800</v>
          </cell>
          <cell r="M21">
            <v>16400</v>
          </cell>
          <cell r="N21">
            <v>13800</v>
          </cell>
          <cell r="O21">
            <v>4700</v>
          </cell>
          <cell r="P21">
            <v>12000</v>
          </cell>
        </row>
        <row r="22">
          <cell r="B22">
            <v>291823.42</v>
          </cell>
          <cell r="C22">
            <v>0</v>
          </cell>
          <cell r="D22">
            <v>498189.94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287579.93</v>
          </cell>
          <cell r="L22">
            <v>198920.91</v>
          </cell>
          <cell r="M22">
            <v>348469.2</v>
          </cell>
          <cell r="N22">
            <v>0</v>
          </cell>
          <cell r="O22">
            <v>0</v>
          </cell>
          <cell r="P22">
            <v>165167.89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370728</v>
          </cell>
          <cell r="C26">
            <v>275415</v>
          </cell>
          <cell r="D26">
            <v>1369294</v>
          </cell>
          <cell r="E26">
            <v>272526</v>
          </cell>
          <cell r="F26">
            <v>287817</v>
          </cell>
          <cell r="G26">
            <v>222608</v>
          </cell>
          <cell r="H26">
            <v>57568</v>
          </cell>
          <cell r="I26">
            <v>217182</v>
          </cell>
          <cell r="J26">
            <v>272321</v>
          </cell>
          <cell r="K26">
            <v>494884</v>
          </cell>
          <cell r="L26">
            <v>275044</v>
          </cell>
          <cell r="M26">
            <v>737012</v>
          </cell>
          <cell r="N26">
            <v>724679</v>
          </cell>
          <cell r="O26">
            <v>247389</v>
          </cell>
          <cell r="P26">
            <v>575533</v>
          </cell>
        </row>
      </sheetData>
      <sheetData sheetId="15">
        <row r="3">
          <cell r="B3">
            <v>141634.5</v>
          </cell>
          <cell r="C3">
            <v>46300</v>
          </cell>
          <cell r="D3">
            <v>393950</v>
          </cell>
          <cell r="E3">
            <v>100000</v>
          </cell>
          <cell r="F3">
            <v>47350</v>
          </cell>
          <cell r="G3">
            <v>69600</v>
          </cell>
          <cell r="H3">
            <v>35130</v>
          </cell>
          <cell r="I3">
            <v>99058</v>
          </cell>
          <cell r="J3">
            <v>155500</v>
          </cell>
          <cell r="K3">
            <v>350000</v>
          </cell>
          <cell r="L3">
            <v>41300</v>
          </cell>
          <cell r="M3">
            <v>84950</v>
          </cell>
          <cell r="N3">
            <v>133790</v>
          </cell>
          <cell r="O3">
            <v>139990</v>
          </cell>
          <cell r="P3">
            <v>86802</v>
          </cell>
          <cell r="Q3">
            <v>12750</v>
          </cell>
          <cell r="R3">
            <v>0</v>
          </cell>
        </row>
        <row r="3">
          <cell r="U3">
            <v>6000</v>
          </cell>
          <cell r="V3">
            <v>5000</v>
          </cell>
        </row>
        <row r="3">
          <cell r="X3">
            <v>21950</v>
          </cell>
          <cell r="Y3">
            <v>40000</v>
          </cell>
          <cell r="Z3">
            <v>23300</v>
          </cell>
        </row>
        <row r="4">
          <cell r="B4">
            <v>131166</v>
          </cell>
          <cell r="C4">
            <v>42500</v>
          </cell>
          <cell r="D4">
            <v>80900</v>
          </cell>
          <cell r="E4">
            <v>178000</v>
          </cell>
          <cell r="F4">
            <v>37950</v>
          </cell>
          <cell r="G4">
            <v>117700</v>
          </cell>
          <cell r="H4">
            <v>72700</v>
          </cell>
          <cell r="I4">
            <v>117450</v>
          </cell>
          <cell r="J4">
            <v>114800</v>
          </cell>
          <cell r="K4">
            <v>239603.5</v>
          </cell>
          <cell r="L4">
            <v>38700</v>
          </cell>
          <cell r="M4">
            <v>51600</v>
          </cell>
          <cell r="N4">
            <v>100700</v>
          </cell>
          <cell r="O4">
            <v>199690</v>
          </cell>
          <cell r="P4">
            <v>67130</v>
          </cell>
          <cell r="Q4">
            <v>13900</v>
          </cell>
          <cell r="R4">
            <v>28600</v>
          </cell>
          <cell r="S4">
            <v>50000</v>
          </cell>
          <cell r="T4">
            <v>20000</v>
          </cell>
          <cell r="U4">
            <v>0</v>
          </cell>
        </row>
        <row r="4">
          <cell r="W4">
            <v>0</v>
          </cell>
          <cell r="X4">
            <v>40500</v>
          </cell>
          <cell r="Y4">
            <v>64000</v>
          </cell>
          <cell r="Z4">
            <v>0</v>
          </cell>
        </row>
        <row r="5">
          <cell r="B5">
            <v>129162.99</v>
          </cell>
          <cell r="C5">
            <v>32798.12</v>
          </cell>
          <cell r="D5">
            <v>49159.08</v>
          </cell>
          <cell r="E5">
            <v>14000</v>
          </cell>
          <cell r="F5">
            <v>44570</v>
          </cell>
          <cell r="G5">
            <v>70041.9</v>
          </cell>
          <cell r="H5">
            <v>95243.6</v>
          </cell>
          <cell r="I5">
            <v>60568</v>
          </cell>
          <cell r="J5">
            <v>100000</v>
          </cell>
          <cell r="K5">
            <v>160000</v>
          </cell>
          <cell r="L5">
            <v>42351.12</v>
          </cell>
          <cell r="M5">
            <v>36826.88</v>
          </cell>
          <cell r="N5">
            <v>261989.38</v>
          </cell>
          <cell r="O5">
            <v>49754</v>
          </cell>
          <cell r="P5">
            <v>29038.2</v>
          </cell>
          <cell r="Q5">
            <v>27110</v>
          </cell>
          <cell r="R5">
            <v>19795</v>
          </cell>
          <cell r="S5">
            <v>20000</v>
          </cell>
          <cell r="T5">
            <v>0</v>
          </cell>
          <cell r="U5">
            <v>19993.44</v>
          </cell>
          <cell r="V5">
            <v>0</v>
          </cell>
          <cell r="W5">
            <v>19921</v>
          </cell>
          <cell r="X5">
            <v>5884</v>
          </cell>
          <cell r="Y5">
            <v>40000</v>
          </cell>
          <cell r="Z5">
            <v>0</v>
          </cell>
        </row>
        <row r="6">
          <cell r="K6">
            <v>191000</v>
          </cell>
        </row>
        <row r="7">
          <cell r="B7">
            <v>5369279.32</v>
          </cell>
          <cell r="C7">
            <v>581958.76</v>
          </cell>
          <cell r="D7">
            <v>278148.85</v>
          </cell>
        </row>
        <row r="7">
          <cell r="F7">
            <v>100000</v>
          </cell>
          <cell r="G7">
            <v>5600</v>
          </cell>
        </row>
        <row r="7">
          <cell r="J7">
            <v>49399.89</v>
          </cell>
          <cell r="K7">
            <v>59708</v>
          </cell>
        </row>
        <row r="7">
          <cell r="M7">
            <v>1000000</v>
          </cell>
          <cell r="N7">
            <v>50000</v>
          </cell>
          <cell r="O7">
            <v>187752</v>
          </cell>
          <cell r="P7">
            <v>50000</v>
          </cell>
        </row>
        <row r="7">
          <cell r="S7">
            <v>196071.25</v>
          </cell>
        </row>
        <row r="7">
          <cell r="V7">
            <v>11573</v>
          </cell>
          <cell r="W7">
            <v>0</v>
          </cell>
        </row>
        <row r="7">
          <cell r="Y7">
            <v>493921.77</v>
          </cell>
        </row>
        <row r="8">
          <cell r="B8">
            <v>231464</v>
          </cell>
        </row>
        <row r="9">
          <cell r="B9">
            <v>2212175.94</v>
          </cell>
        </row>
        <row r="10">
          <cell r="E10">
            <v>0</v>
          </cell>
        </row>
        <row r="11">
          <cell r="B11">
            <v>0</v>
          </cell>
          <cell r="C11">
            <v>0</v>
          </cell>
          <cell r="D11">
            <v>8060</v>
          </cell>
          <cell r="E11">
            <v>0</v>
          </cell>
        </row>
        <row r="11">
          <cell r="G11">
            <v>2500</v>
          </cell>
        </row>
        <row r="11">
          <cell r="I11">
            <v>3600</v>
          </cell>
          <cell r="J11">
            <v>0</v>
          </cell>
        </row>
        <row r="11">
          <cell r="L11">
            <v>3360</v>
          </cell>
          <cell r="M11">
            <v>200</v>
          </cell>
        </row>
        <row r="11">
          <cell r="O11">
            <v>1000</v>
          </cell>
          <cell r="P11">
            <v>0</v>
          </cell>
        </row>
        <row r="12">
          <cell r="B12">
            <v>20000</v>
          </cell>
        </row>
        <row r="12">
          <cell r="D12">
            <v>7500</v>
          </cell>
        </row>
        <row r="12">
          <cell r="G12">
            <v>13206</v>
          </cell>
          <cell r="H12">
            <v>13220</v>
          </cell>
          <cell r="I12">
            <v>12413.03</v>
          </cell>
          <cell r="J12">
            <v>19332.45</v>
          </cell>
        </row>
        <row r="12">
          <cell r="L12">
            <v>15707.5</v>
          </cell>
          <cell r="M12">
            <v>11797.05</v>
          </cell>
        </row>
        <row r="12">
          <cell r="P12">
            <v>18904.05</v>
          </cell>
        </row>
        <row r="13">
          <cell r="B13">
            <v>0</v>
          </cell>
          <cell r="C13">
            <v>35000</v>
          </cell>
          <cell r="D13">
            <v>385000</v>
          </cell>
        </row>
        <row r="13">
          <cell r="I13">
            <v>12000</v>
          </cell>
        </row>
        <row r="14">
          <cell r="B14">
            <v>133200</v>
          </cell>
        </row>
        <row r="14">
          <cell r="P14">
            <v>0</v>
          </cell>
        </row>
        <row r="14">
          <cell r="R14">
            <v>99600</v>
          </cell>
          <cell r="S14">
            <v>105600</v>
          </cell>
        </row>
        <row r="14">
          <cell r="V14">
            <v>52800</v>
          </cell>
          <cell r="W14">
            <v>52800</v>
          </cell>
        </row>
        <row r="15">
          <cell r="B15">
            <v>12000</v>
          </cell>
        </row>
        <row r="15">
          <cell r="D15">
            <v>0</v>
          </cell>
          <cell r="E15">
            <v>60550</v>
          </cell>
        </row>
        <row r="17">
          <cell r="B17">
            <v>0</v>
          </cell>
        </row>
        <row r="18">
          <cell r="B18">
            <v>90510</v>
          </cell>
        </row>
        <row r="18">
          <cell r="J18">
            <v>0</v>
          </cell>
          <cell r="K18">
            <v>0</v>
          </cell>
        </row>
        <row r="19">
          <cell r="B19">
            <v>5857080.8</v>
          </cell>
          <cell r="C19">
            <v>812856.8</v>
          </cell>
          <cell r="D19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1000000</v>
          </cell>
        </row>
        <row r="20">
          <cell r="K20">
            <v>0</v>
          </cell>
        </row>
        <row r="21">
          <cell r="B21">
            <v>427000</v>
          </cell>
        </row>
        <row r="21">
          <cell r="F21">
            <v>11659</v>
          </cell>
        </row>
        <row r="21">
          <cell r="M21">
            <v>2000000</v>
          </cell>
        </row>
        <row r="21">
          <cell r="P21">
            <v>0</v>
          </cell>
        </row>
        <row r="22">
          <cell r="B22">
            <v>380108.85</v>
          </cell>
          <cell r="C22">
            <v>0</v>
          </cell>
          <cell r="D22">
            <v>66316</v>
          </cell>
        </row>
        <row r="22">
          <cell r="J22">
            <v>400</v>
          </cell>
          <cell r="K22">
            <v>0</v>
          </cell>
        </row>
        <row r="22">
          <cell r="M22">
            <v>1000000</v>
          </cell>
          <cell r="N22">
            <v>25565</v>
          </cell>
          <cell r="O22">
            <v>25000</v>
          </cell>
          <cell r="P22">
            <v>0</v>
          </cell>
        </row>
        <row r="22">
          <cell r="S22">
            <v>28264</v>
          </cell>
        </row>
        <row r="22">
          <cell r="V22">
            <v>0</v>
          </cell>
        </row>
        <row r="22">
          <cell r="Y22">
            <v>177152.16</v>
          </cell>
        </row>
        <row r="23">
          <cell r="B23">
            <v>0</v>
          </cell>
        </row>
        <row r="24">
          <cell r="B24">
            <v>2904275</v>
          </cell>
        </row>
        <row r="25">
          <cell r="AA25">
            <v>0</v>
          </cell>
        </row>
        <row r="26">
          <cell r="AA26">
            <v>88705</v>
          </cell>
        </row>
        <row r="27">
          <cell r="I27">
            <v>805934.65</v>
          </cell>
        </row>
        <row r="28">
          <cell r="B28">
            <v>8736393.54</v>
          </cell>
          <cell r="C28">
            <v>1629750.48</v>
          </cell>
          <cell r="D28">
            <v>314920.43</v>
          </cell>
          <cell r="E28">
            <v>17000</v>
          </cell>
          <cell r="F28">
            <v>425770.56</v>
          </cell>
          <cell r="G28">
            <v>129569</v>
          </cell>
          <cell r="H28">
            <v>84311.4</v>
          </cell>
          <cell r="I28">
            <v>107925.49</v>
          </cell>
          <cell r="J28">
            <v>187673.24</v>
          </cell>
          <cell r="K28">
            <v>273188.95</v>
          </cell>
          <cell r="L28">
            <v>50000</v>
          </cell>
          <cell r="M28">
            <v>95679.95</v>
          </cell>
          <cell r="N28">
            <v>53717</v>
          </cell>
          <cell r="O28">
            <v>40275</v>
          </cell>
          <cell r="P28">
            <v>43533.22</v>
          </cell>
        </row>
        <row r="28">
          <cell r="T28">
            <v>0</v>
          </cell>
          <cell r="U28">
            <v>0</v>
          </cell>
        </row>
        <row r="28">
          <cell r="X28">
            <v>91395</v>
          </cell>
          <cell r="Y28">
            <v>50000</v>
          </cell>
          <cell r="Z28">
            <v>39343</v>
          </cell>
        </row>
        <row r="31">
          <cell r="E31">
            <v>0</v>
          </cell>
        </row>
        <row r="32">
          <cell r="G32">
            <v>69250.87</v>
          </cell>
        </row>
        <row r="32">
          <cell r="L32">
            <v>46300</v>
          </cell>
          <cell r="M32">
            <v>110000</v>
          </cell>
          <cell r="N32">
            <v>50000</v>
          </cell>
        </row>
        <row r="33">
          <cell r="S33">
            <v>0</v>
          </cell>
        </row>
        <row r="33">
          <cell r="Y33">
            <v>95665</v>
          </cell>
        </row>
        <row r="34">
          <cell r="B34">
            <v>62000</v>
          </cell>
          <cell r="C34">
            <v>38500</v>
          </cell>
        </row>
        <row r="34">
          <cell r="F34">
            <v>149800</v>
          </cell>
          <cell r="G34">
            <v>0</v>
          </cell>
        </row>
        <row r="34">
          <cell r="I34">
            <v>0</v>
          </cell>
          <cell r="J34">
            <v>24000</v>
          </cell>
          <cell r="K34">
            <v>58460</v>
          </cell>
          <cell r="L34">
            <v>0</v>
          </cell>
          <cell r="M34">
            <v>9000</v>
          </cell>
          <cell r="N34">
            <v>50000</v>
          </cell>
          <cell r="O34">
            <v>69890</v>
          </cell>
          <cell r="P34">
            <v>18000</v>
          </cell>
          <cell r="Q34">
            <v>0</v>
          </cell>
          <cell r="R34">
            <v>30000</v>
          </cell>
        </row>
        <row r="34">
          <cell r="V34">
            <v>0</v>
          </cell>
        </row>
        <row r="35">
          <cell r="B35">
            <v>55939</v>
          </cell>
        </row>
        <row r="35">
          <cell r="G35">
            <v>30000</v>
          </cell>
        </row>
        <row r="35">
          <cell r="I35">
            <v>50000</v>
          </cell>
        </row>
        <row r="35">
          <cell r="N35">
            <v>50000</v>
          </cell>
        </row>
        <row r="35">
          <cell r="P35">
            <v>9600</v>
          </cell>
        </row>
        <row r="35">
          <cell r="S35">
            <v>0</v>
          </cell>
        </row>
      </sheetData>
      <sheetData sheetId="16">
        <row r="5">
          <cell r="B5">
            <v>1525188.5</v>
          </cell>
          <cell r="C5">
            <v>785202</v>
          </cell>
          <cell r="D5">
            <v>4953660</v>
          </cell>
          <cell r="E5">
            <v>631282</v>
          </cell>
          <cell r="F5">
            <v>458235</v>
          </cell>
          <cell r="G5">
            <v>698958</v>
          </cell>
          <cell r="H5">
            <v>319620</v>
          </cell>
          <cell r="I5">
            <v>619387.5</v>
          </cell>
          <cell r="J5">
            <v>700818</v>
          </cell>
          <cell r="K5">
            <v>1171494</v>
          </cell>
          <cell r="L5">
            <v>737416</v>
          </cell>
          <cell r="M5">
            <v>1494599</v>
          </cell>
          <cell r="N5">
            <v>1792364</v>
          </cell>
          <cell r="O5">
            <v>715596</v>
          </cell>
          <cell r="P5">
            <v>1224853.5</v>
          </cell>
        </row>
        <row r="6">
          <cell r="B6">
            <v>44272.7</v>
          </cell>
          <cell r="C6">
            <v>0</v>
          </cell>
          <cell r="D6">
            <v>124190.03</v>
          </cell>
          <cell r="E6">
            <v>111443.67</v>
          </cell>
          <cell r="F6">
            <v>35312.22</v>
          </cell>
          <cell r="G6">
            <v>90473.12</v>
          </cell>
          <cell r="H6">
            <v>0</v>
          </cell>
          <cell r="I6">
            <v>52393.18</v>
          </cell>
          <cell r="J6">
            <v>51052.46</v>
          </cell>
          <cell r="K6">
            <v>127592.09</v>
          </cell>
          <cell r="L6">
            <v>70414.63</v>
          </cell>
          <cell r="M6">
            <v>47054.38</v>
          </cell>
          <cell r="N6">
            <v>168067.22</v>
          </cell>
          <cell r="O6">
            <v>75126.63</v>
          </cell>
          <cell r="P6">
            <v>57595.88</v>
          </cell>
        </row>
        <row r="7">
          <cell r="B7">
            <v>100000</v>
          </cell>
          <cell r="C7">
            <v>48000</v>
          </cell>
          <cell r="D7">
            <v>168000</v>
          </cell>
          <cell r="E7">
            <v>40000</v>
          </cell>
          <cell r="F7">
            <v>77000</v>
          </cell>
          <cell r="G7">
            <v>45000</v>
          </cell>
          <cell r="H7">
            <v>12000</v>
          </cell>
          <cell r="I7">
            <v>36000</v>
          </cell>
          <cell r="J7">
            <v>48000</v>
          </cell>
          <cell r="K7">
            <v>103000</v>
          </cell>
          <cell r="L7">
            <v>52000</v>
          </cell>
          <cell r="M7">
            <v>191000</v>
          </cell>
          <cell r="N7">
            <v>140000</v>
          </cell>
          <cell r="O7">
            <v>44000</v>
          </cell>
          <cell r="P7">
            <v>117000</v>
          </cell>
        </row>
        <row r="8">
          <cell r="B8">
            <v>43200</v>
          </cell>
          <cell r="C8">
            <v>40800</v>
          </cell>
          <cell r="D8">
            <v>396000</v>
          </cell>
          <cell r="E8">
            <v>36000</v>
          </cell>
        </row>
        <row r="8">
          <cell r="G8">
            <v>36000</v>
          </cell>
          <cell r="H8">
            <v>36000</v>
          </cell>
          <cell r="I8">
            <v>36000</v>
          </cell>
          <cell r="J8">
            <v>36000</v>
          </cell>
          <cell r="K8">
            <v>36000</v>
          </cell>
          <cell r="L8">
            <v>36000</v>
          </cell>
          <cell r="M8">
            <v>36000</v>
          </cell>
          <cell r="N8">
            <v>36000</v>
          </cell>
          <cell r="O8">
            <v>36000</v>
          </cell>
          <cell r="P8">
            <v>36000</v>
          </cell>
        </row>
        <row r="9">
          <cell r="B9">
            <v>43200</v>
          </cell>
          <cell r="C9">
            <v>40800</v>
          </cell>
          <cell r="D9">
            <v>396000</v>
          </cell>
          <cell r="E9">
            <v>36000</v>
          </cell>
        </row>
        <row r="9">
          <cell r="G9">
            <v>36000</v>
          </cell>
          <cell r="H9">
            <v>36000</v>
          </cell>
          <cell r="I9">
            <v>36000</v>
          </cell>
          <cell r="J9">
            <v>36000</v>
          </cell>
          <cell r="K9">
            <v>36000</v>
          </cell>
          <cell r="L9">
            <v>36000</v>
          </cell>
          <cell r="M9">
            <v>36000</v>
          </cell>
          <cell r="N9">
            <v>36000</v>
          </cell>
          <cell r="O9">
            <v>36000</v>
          </cell>
          <cell r="P9">
            <v>36000</v>
          </cell>
        </row>
        <row r="10">
          <cell r="B10">
            <v>42000</v>
          </cell>
          <cell r="C10">
            <v>24000</v>
          </cell>
          <cell r="D10">
            <v>84000</v>
          </cell>
          <cell r="E10">
            <v>24000</v>
          </cell>
          <cell r="F10">
            <v>30000</v>
          </cell>
          <cell r="G10">
            <v>18000</v>
          </cell>
          <cell r="H10">
            <v>6000</v>
          </cell>
          <cell r="I10">
            <v>18000</v>
          </cell>
          <cell r="J10">
            <v>24000</v>
          </cell>
          <cell r="K10">
            <v>48000</v>
          </cell>
          <cell r="L10">
            <v>18000</v>
          </cell>
          <cell r="M10">
            <v>78000</v>
          </cell>
          <cell r="N10">
            <v>72000</v>
          </cell>
          <cell r="O10">
            <v>18000</v>
          </cell>
          <cell r="P10">
            <v>54000</v>
          </cell>
        </row>
        <row r="11">
          <cell r="N11">
            <v>103600</v>
          </cell>
        </row>
        <row r="12">
          <cell r="N12">
            <v>9400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376333.4</v>
          </cell>
          <cell r="O14">
            <v>0</v>
          </cell>
          <cell r="P14">
            <v>0</v>
          </cell>
        </row>
        <row r="15">
          <cell r="B15">
            <v>0</v>
          </cell>
        </row>
        <row r="15">
          <cell r="D15">
            <v>0</v>
          </cell>
        </row>
        <row r="15">
          <cell r="F15">
            <v>5000</v>
          </cell>
          <cell r="G15">
            <v>5000</v>
          </cell>
          <cell r="H15">
            <v>5000</v>
          </cell>
          <cell r="I15">
            <v>0</v>
          </cell>
        </row>
        <row r="15">
          <cell r="K15">
            <v>0</v>
          </cell>
          <cell r="L15">
            <v>0</v>
          </cell>
          <cell r="M15">
            <v>5000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183022.62</v>
          </cell>
          <cell r="C18">
            <v>94224.24</v>
          </cell>
          <cell r="D18">
            <v>543515.04</v>
          </cell>
          <cell r="E18">
            <v>75753.84</v>
          </cell>
          <cell r="F18">
            <v>54988.2</v>
          </cell>
          <cell r="G18">
            <v>83220.72</v>
          </cell>
          <cell r="H18">
            <v>38354.4</v>
          </cell>
          <cell r="I18">
            <v>61845.42</v>
          </cell>
          <cell r="J18">
            <v>84103.16</v>
          </cell>
          <cell r="K18">
            <v>140579.28</v>
          </cell>
          <cell r="L18">
            <v>87725.04</v>
          </cell>
          <cell r="M18">
            <v>179351.88</v>
          </cell>
          <cell r="N18">
            <v>215083.68</v>
          </cell>
          <cell r="O18">
            <v>85871.52</v>
          </cell>
          <cell r="P18">
            <v>146982.41</v>
          </cell>
        </row>
        <row r="19">
          <cell r="B19">
            <v>30456</v>
          </cell>
          <cell r="C19">
            <v>15704.04</v>
          </cell>
          <cell r="D19">
            <v>90585.84</v>
          </cell>
          <cell r="E19">
            <v>12625.46</v>
          </cell>
          <cell r="F19">
            <v>9044.76</v>
          </cell>
          <cell r="G19">
            <v>13847.44</v>
          </cell>
          <cell r="H19">
            <v>6392.4</v>
          </cell>
          <cell r="I19">
            <v>12356.64</v>
          </cell>
          <cell r="J19">
            <v>14001.28</v>
          </cell>
          <cell r="K19">
            <v>23429.88</v>
          </cell>
          <cell r="L19">
            <v>14748.32</v>
          </cell>
          <cell r="M19">
            <v>29532.16</v>
          </cell>
          <cell r="N19">
            <v>35847.28</v>
          </cell>
          <cell r="O19">
            <v>14311.92</v>
          </cell>
          <cell r="P19">
            <v>24338.64</v>
          </cell>
        </row>
        <row r="20">
          <cell r="B20">
            <v>20176.25</v>
          </cell>
          <cell r="C20">
            <v>10620.41</v>
          </cell>
          <cell r="D20">
            <v>50944.09</v>
          </cell>
          <cell r="E20">
            <v>8809.8</v>
          </cell>
          <cell r="F20">
            <v>7198.5</v>
          </cell>
          <cell r="G20">
            <v>10007.03</v>
          </cell>
          <cell r="H20">
            <v>4665.18</v>
          </cell>
          <cell r="I20">
            <v>8808.36</v>
          </cell>
          <cell r="J20">
            <v>10195.71</v>
          </cell>
          <cell r="K20">
            <v>17453.57</v>
          </cell>
          <cell r="L20">
            <v>10757.66</v>
          </cell>
          <cell r="M20">
            <v>23265.95</v>
          </cell>
          <cell r="N20">
            <v>26883.37</v>
          </cell>
          <cell r="O20">
            <v>9941.93</v>
          </cell>
          <cell r="P20">
            <v>18783.13</v>
          </cell>
        </row>
        <row r="21">
          <cell r="B21">
            <v>4900</v>
          </cell>
          <cell r="C21">
            <v>2400</v>
          </cell>
          <cell r="D21">
            <v>7800</v>
          </cell>
          <cell r="E21">
            <v>2000</v>
          </cell>
          <cell r="F21">
            <v>3700</v>
          </cell>
          <cell r="G21">
            <v>2200</v>
          </cell>
          <cell r="H21">
            <v>600</v>
          </cell>
          <cell r="I21">
            <v>1800</v>
          </cell>
          <cell r="J21">
            <v>2400</v>
          </cell>
          <cell r="K21">
            <v>5100</v>
          </cell>
          <cell r="L21">
            <v>2400</v>
          </cell>
          <cell r="M21">
            <v>9300</v>
          </cell>
          <cell r="N21">
            <v>7000</v>
          </cell>
          <cell r="O21">
            <v>2100</v>
          </cell>
          <cell r="P21">
            <v>4900</v>
          </cell>
        </row>
        <row r="22">
          <cell r="B22">
            <v>617239.05</v>
          </cell>
          <cell r="C22">
            <v>130487.46</v>
          </cell>
          <cell r="D22">
            <v>1040193.52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50365.37</v>
          </cell>
          <cell r="O22">
            <v>0</v>
          </cell>
          <cell r="P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7">
          <cell r="B27">
            <v>316003</v>
          </cell>
          <cell r="C27">
            <v>159867</v>
          </cell>
          <cell r="D27">
            <v>937610</v>
          </cell>
          <cell r="E27">
            <v>124009</v>
          </cell>
          <cell r="F27">
            <v>116337</v>
          </cell>
          <cell r="G27">
            <v>140185</v>
          </cell>
          <cell r="H27">
            <v>78728</v>
          </cell>
          <cell r="I27">
            <v>128009</v>
          </cell>
          <cell r="J27">
            <v>149180</v>
          </cell>
          <cell r="K27">
            <v>259782</v>
          </cell>
          <cell r="L27">
            <v>143101</v>
          </cell>
          <cell r="M27">
            <v>366995</v>
          </cell>
          <cell r="N27">
            <v>383817</v>
          </cell>
          <cell r="O27">
            <v>143694</v>
          </cell>
          <cell r="P27">
            <v>285867</v>
          </cell>
        </row>
      </sheetData>
      <sheetData sheetId="17">
        <row r="3">
          <cell r="B3">
            <v>147056</v>
          </cell>
          <cell r="C3">
            <v>37400</v>
          </cell>
          <cell r="D3">
            <v>377358</v>
          </cell>
          <cell r="E3">
            <v>76450</v>
          </cell>
          <cell r="F3">
            <v>59500</v>
          </cell>
          <cell r="G3">
            <v>57700</v>
          </cell>
          <cell r="H3">
            <v>33900</v>
          </cell>
          <cell r="I3">
            <v>65060</v>
          </cell>
          <cell r="J3">
            <v>82050</v>
          </cell>
          <cell r="K3">
            <v>236200</v>
          </cell>
          <cell r="L3">
            <v>67402</v>
          </cell>
          <cell r="M3">
            <v>87500</v>
          </cell>
          <cell r="N3">
            <v>64750</v>
          </cell>
          <cell r="O3">
            <v>65200</v>
          </cell>
          <cell r="P3">
            <v>29730</v>
          </cell>
          <cell r="Q3">
            <v>8000</v>
          </cell>
          <cell r="R3">
            <v>0</v>
          </cell>
        </row>
        <row r="3">
          <cell r="U3">
            <v>0</v>
          </cell>
        </row>
        <row r="3">
          <cell r="X3">
            <v>14250</v>
          </cell>
          <cell r="Y3">
            <v>37850</v>
          </cell>
          <cell r="Z3">
            <v>6250</v>
          </cell>
        </row>
        <row r="4">
          <cell r="B4">
            <v>139594</v>
          </cell>
          <cell r="C4">
            <v>93818</v>
          </cell>
          <cell r="D4">
            <v>424307</v>
          </cell>
          <cell r="E4">
            <v>75500</v>
          </cell>
          <cell r="F4">
            <v>53444</v>
          </cell>
          <cell r="G4">
            <v>121656</v>
          </cell>
          <cell r="H4">
            <v>67449</v>
          </cell>
          <cell r="I4">
            <v>131550</v>
          </cell>
          <cell r="J4">
            <v>142056</v>
          </cell>
          <cell r="K4">
            <v>132674.97</v>
          </cell>
          <cell r="L4">
            <v>80400</v>
          </cell>
          <cell r="M4">
            <v>104810</v>
          </cell>
          <cell r="N4">
            <v>119850</v>
          </cell>
          <cell r="O4">
            <v>150370</v>
          </cell>
          <cell r="P4">
            <v>49900</v>
          </cell>
          <cell r="Q4">
            <v>19700</v>
          </cell>
          <cell r="R4">
            <v>18650</v>
          </cell>
          <cell r="S4">
            <v>50000</v>
          </cell>
          <cell r="T4">
            <v>6250</v>
          </cell>
          <cell r="U4">
            <v>8700</v>
          </cell>
          <cell r="V4">
            <v>7700</v>
          </cell>
          <cell r="W4">
            <v>50000</v>
          </cell>
          <cell r="X4">
            <v>14250</v>
          </cell>
          <cell r="Y4">
            <v>60750</v>
          </cell>
          <cell r="Z4">
            <v>0</v>
          </cell>
        </row>
        <row r="5">
          <cell r="B5">
            <v>79809.22</v>
          </cell>
          <cell r="C5">
            <v>23782.63</v>
          </cell>
          <cell r="D5">
            <v>44078.99</v>
          </cell>
          <cell r="E5">
            <v>0</v>
          </cell>
          <cell r="F5">
            <v>42260.72</v>
          </cell>
          <cell r="G5">
            <v>19347.44</v>
          </cell>
          <cell r="H5">
            <v>14630</v>
          </cell>
          <cell r="I5">
            <v>25725</v>
          </cell>
          <cell r="J5">
            <v>40196.52</v>
          </cell>
          <cell r="K5">
            <v>90068.39</v>
          </cell>
          <cell r="L5">
            <v>10561.74</v>
          </cell>
          <cell r="M5">
            <v>31302.25</v>
          </cell>
          <cell r="N5">
            <v>96866.88</v>
          </cell>
          <cell r="O5">
            <v>45056.42</v>
          </cell>
          <cell r="P5">
            <v>13239.82</v>
          </cell>
          <cell r="Q5">
            <v>17750</v>
          </cell>
          <cell r="R5">
            <v>6346</v>
          </cell>
          <cell r="S5">
            <v>0</v>
          </cell>
          <cell r="T5">
            <v>0</v>
          </cell>
          <cell r="U5">
            <v>11521.74</v>
          </cell>
          <cell r="V5">
            <v>0</v>
          </cell>
          <cell r="W5">
            <v>70000</v>
          </cell>
          <cell r="X5">
            <v>0</v>
          </cell>
          <cell r="Y5">
            <v>27935</v>
          </cell>
          <cell r="Z5">
            <v>17500</v>
          </cell>
        </row>
        <row r="6">
          <cell r="K6">
            <v>94190.5</v>
          </cell>
        </row>
        <row r="7">
          <cell r="B7">
            <v>4042384.98</v>
          </cell>
          <cell r="C7">
            <v>824195.27</v>
          </cell>
          <cell r="D7">
            <v>300000</v>
          </cell>
        </row>
        <row r="7">
          <cell r="F7">
            <v>9143.76</v>
          </cell>
          <cell r="G7">
            <v>8861</v>
          </cell>
        </row>
        <row r="7">
          <cell r="J7">
            <v>15476.79</v>
          </cell>
          <cell r="K7">
            <v>58829.7</v>
          </cell>
        </row>
        <row r="7">
          <cell r="M7">
            <v>1727706.01</v>
          </cell>
          <cell r="N7">
            <v>40504.49</v>
          </cell>
          <cell r="O7">
            <v>55430</v>
          </cell>
          <cell r="P7">
            <v>20593.93</v>
          </cell>
        </row>
        <row r="7">
          <cell r="S7">
            <v>132235.5</v>
          </cell>
        </row>
        <row r="7">
          <cell r="V7">
            <v>0</v>
          </cell>
          <cell r="W7">
            <v>0</v>
          </cell>
        </row>
        <row r="7">
          <cell r="Y7">
            <v>477961.92</v>
          </cell>
        </row>
        <row r="8">
          <cell r="B8">
            <v>129924</v>
          </cell>
        </row>
        <row r="9">
          <cell r="B9">
            <v>1026321.59</v>
          </cell>
        </row>
        <row r="11">
          <cell r="C11">
            <v>0</v>
          </cell>
          <cell r="D11">
            <v>7500</v>
          </cell>
          <cell r="E11">
            <v>300</v>
          </cell>
        </row>
        <row r="11">
          <cell r="G11">
            <v>0</v>
          </cell>
          <cell r="H11">
            <v>600</v>
          </cell>
          <cell r="I11">
            <v>1200</v>
          </cell>
        </row>
        <row r="11">
          <cell r="K11">
            <v>0</v>
          </cell>
        </row>
        <row r="11">
          <cell r="M11">
            <v>0</v>
          </cell>
        </row>
        <row r="11">
          <cell r="O11">
            <v>0</v>
          </cell>
        </row>
        <row r="12">
          <cell r="B12">
            <v>16286.59</v>
          </cell>
        </row>
        <row r="12">
          <cell r="D12">
            <v>11400</v>
          </cell>
        </row>
        <row r="12">
          <cell r="F12">
            <v>0</v>
          </cell>
          <cell r="G12">
            <v>134141.94</v>
          </cell>
          <cell r="H12">
            <v>5632</v>
          </cell>
          <cell r="I12">
            <v>5216</v>
          </cell>
          <cell r="J12">
            <v>3620</v>
          </cell>
          <cell r="K12">
            <v>3550</v>
          </cell>
          <cell r="L12">
            <v>6743</v>
          </cell>
          <cell r="M12">
            <v>5627</v>
          </cell>
        </row>
        <row r="12">
          <cell r="P12">
            <v>8582</v>
          </cell>
        </row>
        <row r="13">
          <cell r="C13">
            <v>0</v>
          </cell>
          <cell r="D13">
            <v>417000</v>
          </cell>
        </row>
        <row r="13">
          <cell r="I13">
            <v>0</v>
          </cell>
        </row>
        <row r="14">
          <cell r="B14">
            <v>86400</v>
          </cell>
        </row>
        <row r="14">
          <cell r="R14">
            <v>49800</v>
          </cell>
          <cell r="S14">
            <v>52800</v>
          </cell>
        </row>
        <row r="14">
          <cell r="V14">
            <v>26400</v>
          </cell>
          <cell r="W14">
            <v>26400</v>
          </cell>
        </row>
        <row r="15">
          <cell r="B15">
            <v>0</v>
          </cell>
        </row>
        <row r="15">
          <cell r="E15">
            <v>24750</v>
          </cell>
        </row>
        <row r="17">
          <cell r="B17">
            <v>0</v>
          </cell>
        </row>
        <row r="18">
          <cell r="B18">
            <v>89048</v>
          </cell>
        </row>
        <row r="18">
          <cell r="K18">
            <v>0</v>
          </cell>
        </row>
        <row r="19">
          <cell r="B19">
            <v>3234388.8</v>
          </cell>
          <cell r="C19">
            <v>370272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19">
          <cell r="X19">
            <v>0</v>
          </cell>
        </row>
        <row r="20">
          <cell r="B20">
            <v>860058.4</v>
          </cell>
        </row>
        <row r="21">
          <cell r="B21">
            <v>0</v>
          </cell>
        </row>
        <row r="21">
          <cell r="F21">
            <v>0</v>
          </cell>
        </row>
        <row r="21">
          <cell r="M21">
            <v>1423294</v>
          </cell>
        </row>
        <row r="22">
          <cell r="B22">
            <v>158473.28</v>
          </cell>
          <cell r="C22">
            <v>39255</v>
          </cell>
          <cell r="D22">
            <v>28512</v>
          </cell>
        </row>
        <row r="22">
          <cell r="F22">
            <v>0</v>
          </cell>
        </row>
        <row r="22">
          <cell r="J22">
            <v>0</v>
          </cell>
          <cell r="K22">
            <v>0</v>
          </cell>
        </row>
        <row r="22">
          <cell r="M22">
            <v>785276.75</v>
          </cell>
          <cell r="N22">
            <v>9300</v>
          </cell>
          <cell r="O22">
            <v>7336</v>
          </cell>
          <cell r="P22">
            <v>0</v>
          </cell>
        </row>
        <row r="22">
          <cell r="S22">
            <v>16941</v>
          </cell>
        </row>
        <row r="22">
          <cell r="V22">
            <v>0</v>
          </cell>
        </row>
        <row r="23">
          <cell r="B23">
            <v>0</v>
          </cell>
        </row>
        <row r="24">
          <cell r="B24">
            <v>1634735</v>
          </cell>
        </row>
        <row r="25">
          <cell r="B25">
            <v>0</v>
          </cell>
        </row>
        <row r="27">
          <cell r="B27">
            <v>35400</v>
          </cell>
        </row>
        <row r="28">
          <cell r="I28">
            <v>443918.05</v>
          </cell>
        </row>
        <row r="29">
          <cell r="B29">
            <v>5622046.1</v>
          </cell>
          <cell r="C29">
            <v>394308.04</v>
          </cell>
          <cell r="D29">
            <v>582987.22</v>
          </cell>
          <cell r="E29">
            <v>10658</v>
          </cell>
          <cell r="F29">
            <v>332222</v>
          </cell>
          <cell r="G29">
            <v>15032</v>
          </cell>
          <cell r="H29">
            <v>21100.35</v>
          </cell>
          <cell r="I29">
            <v>42061.1</v>
          </cell>
          <cell r="J29">
            <v>155164.9</v>
          </cell>
          <cell r="K29">
            <v>247257.62</v>
          </cell>
          <cell r="L29">
            <v>5223</v>
          </cell>
          <cell r="M29">
            <v>40356.05</v>
          </cell>
          <cell r="N29">
            <v>13725</v>
          </cell>
          <cell r="O29">
            <v>38675</v>
          </cell>
          <cell r="P29">
            <v>5400</v>
          </cell>
        </row>
        <row r="29">
          <cell r="U29">
            <v>0</v>
          </cell>
        </row>
        <row r="29">
          <cell r="W29">
            <v>131022.66</v>
          </cell>
          <cell r="X29">
            <v>24913.42</v>
          </cell>
          <cell r="Y29">
            <v>55617</v>
          </cell>
          <cell r="Z29">
            <v>42943.2</v>
          </cell>
        </row>
        <row r="33">
          <cell r="B33">
            <v>60300</v>
          </cell>
        </row>
        <row r="33">
          <cell r="G33">
            <v>68000</v>
          </cell>
          <cell r="H33">
            <v>21850</v>
          </cell>
        </row>
        <row r="33">
          <cell r="M33">
            <v>78300</v>
          </cell>
          <cell r="N33">
            <v>0</v>
          </cell>
          <cell r="O33">
            <v>0</v>
          </cell>
        </row>
        <row r="34">
          <cell r="B34">
            <v>62500</v>
          </cell>
          <cell r="C34">
            <v>0</v>
          </cell>
        </row>
        <row r="34">
          <cell r="F34">
            <v>0</v>
          </cell>
        </row>
        <row r="34">
          <cell r="I34">
            <v>13198</v>
          </cell>
        </row>
        <row r="34">
          <cell r="K34">
            <v>46100</v>
          </cell>
          <cell r="L34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4">
          <cell r="S34">
            <v>0</v>
          </cell>
        </row>
        <row r="35">
          <cell r="B35">
            <v>18604</v>
          </cell>
        </row>
        <row r="35">
          <cell r="L35">
            <v>0</v>
          </cell>
        </row>
        <row r="35">
          <cell r="N35">
            <v>0</v>
          </cell>
        </row>
        <row r="36">
          <cell r="M36">
            <v>146810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S"/>
      <sheetName val="MOOE"/>
      <sheetName val="GS-GF"/>
      <sheetName val="GS-LEE"/>
      <sheetName val="form 1"/>
      <sheetName val="form1-Lee"/>
      <sheetName val="form2"/>
      <sheetName val="form2-lee"/>
      <sheetName val="form2a"/>
      <sheetName val="form5"/>
      <sheetName val="form6"/>
      <sheetName val="form7"/>
      <sheetName val="form7-lee"/>
      <sheetName val="PS-WS"/>
      <sheetName val="22ps"/>
      <sheetName val="22mooe"/>
      <sheetName val="23ps"/>
      <sheetName val="23mooe"/>
    </sheetNames>
    <sheetDataSet>
      <sheetData sheetId="0" refreshError="1">
        <row r="5">
          <cell r="B5">
            <v>4880712</v>
          </cell>
          <cell r="C5">
            <v>1773684</v>
          </cell>
          <cell r="D5">
            <v>10413408</v>
          </cell>
          <cell r="E5">
            <v>1435776</v>
          </cell>
          <cell r="F5">
            <v>1666236</v>
          </cell>
          <cell r="G5">
            <v>1846920</v>
          </cell>
          <cell r="H5">
            <v>1396644</v>
          </cell>
          <cell r="I5">
            <v>1586112</v>
          </cell>
          <cell r="J5">
            <v>1752288</v>
          </cell>
          <cell r="K5">
            <v>2695116</v>
          </cell>
          <cell r="L5">
            <v>1631112</v>
          </cell>
          <cell r="M5">
            <v>4220772</v>
          </cell>
          <cell r="N5">
            <v>3693072</v>
          </cell>
          <cell r="O5">
            <v>2098308</v>
          </cell>
          <cell r="P5">
            <v>3291756</v>
          </cell>
        </row>
        <row r="6">
          <cell r="B6">
            <v>392024.48</v>
          </cell>
          <cell r="C6">
            <v>142464.37</v>
          </cell>
          <cell r="D6">
            <v>836417.08</v>
          </cell>
          <cell r="E6">
            <v>115323.2</v>
          </cell>
          <cell r="F6">
            <v>133834.02</v>
          </cell>
          <cell r="G6">
            <v>148346.77</v>
          </cell>
          <cell r="H6">
            <v>112180.08</v>
          </cell>
          <cell r="I6">
            <v>127398.37</v>
          </cell>
          <cell r="J6">
            <v>140745.82</v>
          </cell>
          <cell r="K6">
            <v>216474.86</v>
          </cell>
          <cell r="L6">
            <v>131012.82</v>
          </cell>
          <cell r="M6">
            <v>339017.33</v>
          </cell>
          <cell r="N6">
            <v>296631.85</v>
          </cell>
          <cell r="O6">
            <v>168538.55</v>
          </cell>
          <cell r="P6">
            <v>264397.68</v>
          </cell>
        </row>
        <row r="7">
          <cell r="B7">
            <v>408000</v>
          </cell>
          <cell r="C7">
            <v>120000</v>
          </cell>
          <cell r="D7">
            <v>408000</v>
          </cell>
          <cell r="E7">
            <v>96000</v>
          </cell>
          <cell r="F7">
            <v>240000</v>
          </cell>
          <cell r="G7">
            <v>120000</v>
          </cell>
          <cell r="H7">
            <v>96000</v>
          </cell>
          <cell r="I7">
            <v>120000</v>
          </cell>
          <cell r="J7">
            <v>144000</v>
          </cell>
          <cell r="K7">
            <v>240000</v>
          </cell>
          <cell r="L7">
            <v>120000</v>
          </cell>
          <cell r="M7">
            <v>480000</v>
          </cell>
          <cell r="N7">
            <v>288000</v>
          </cell>
          <cell r="O7">
            <v>144000</v>
          </cell>
          <cell r="P7">
            <v>288000</v>
          </cell>
        </row>
        <row r="8">
          <cell r="B8">
            <v>86400</v>
          </cell>
          <cell r="C8">
            <v>81600</v>
          </cell>
          <cell r="D8">
            <v>792000</v>
          </cell>
          <cell r="E8">
            <v>72000</v>
          </cell>
          <cell r="F8">
            <v>0</v>
          </cell>
          <cell r="G8">
            <v>72000</v>
          </cell>
          <cell r="H8">
            <v>72000</v>
          </cell>
          <cell r="I8">
            <v>72000</v>
          </cell>
          <cell r="J8">
            <v>72000</v>
          </cell>
          <cell r="K8">
            <v>72000</v>
          </cell>
          <cell r="L8">
            <v>72000</v>
          </cell>
          <cell r="M8">
            <v>72000</v>
          </cell>
          <cell r="N8">
            <v>72000</v>
          </cell>
          <cell r="O8">
            <v>72000</v>
          </cell>
          <cell r="P8">
            <v>72000</v>
          </cell>
        </row>
        <row r="9">
          <cell r="B9">
            <v>86400</v>
          </cell>
          <cell r="C9">
            <v>81600</v>
          </cell>
          <cell r="D9">
            <v>792000</v>
          </cell>
          <cell r="E9">
            <v>72000</v>
          </cell>
          <cell r="F9">
            <v>0</v>
          </cell>
          <cell r="G9">
            <v>72000</v>
          </cell>
          <cell r="H9">
            <v>72000</v>
          </cell>
          <cell r="I9">
            <v>72000</v>
          </cell>
          <cell r="J9">
            <v>72000</v>
          </cell>
          <cell r="K9">
            <v>72000</v>
          </cell>
          <cell r="L9">
            <v>72000</v>
          </cell>
          <cell r="M9">
            <v>72000</v>
          </cell>
          <cell r="N9">
            <v>72000</v>
          </cell>
          <cell r="O9">
            <v>72000</v>
          </cell>
          <cell r="P9">
            <v>72000</v>
          </cell>
        </row>
        <row r="10">
          <cell r="B10">
            <v>102000</v>
          </cell>
          <cell r="C10">
            <v>30000</v>
          </cell>
          <cell r="D10">
            <v>102000</v>
          </cell>
          <cell r="E10">
            <v>24000</v>
          </cell>
          <cell r="F10">
            <v>60000</v>
          </cell>
          <cell r="G10">
            <v>30000</v>
          </cell>
          <cell r="H10">
            <v>24000</v>
          </cell>
          <cell r="I10">
            <v>30000</v>
          </cell>
          <cell r="J10">
            <v>36000</v>
          </cell>
          <cell r="K10">
            <v>60000</v>
          </cell>
          <cell r="L10">
            <v>30000</v>
          </cell>
          <cell r="M10">
            <v>120000</v>
          </cell>
          <cell r="N10">
            <v>72000</v>
          </cell>
          <cell r="O10">
            <v>36000</v>
          </cell>
          <cell r="P10">
            <v>72000</v>
          </cell>
        </row>
        <row r="11">
          <cell r="N11">
            <v>216000</v>
          </cell>
        </row>
        <row r="12">
          <cell r="N12">
            <v>21600</v>
          </cell>
        </row>
        <row r="13">
          <cell r="N13">
            <v>792452.4</v>
          </cell>
        </row>
        <row r="14">
          <cell r="B14">
            <v>10000</v>
          </cell>
          <cell r="C14">
            <v>0</v>
          </cell>
          <cell r="D14">
            <v>0</v>
          </cell>
          <cell r="E14">
            <v>5000</v>
          </cell>
          <cell r="F14">
            <v>10000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15000</v>
          </cell>
          <cell r="L14">
            <v>5000</v>
          </cell>
          <cell r="M14">
            <v>0</v>
          </cell>
          <cell r="N14">
            <v>5000</v>
          </cell>
          <cell r="O14">
            <v>5000</v>
          </cell>
          <cell r="P14">
            <v>5000</v>
          </cell>
        </row>
        <row r="15">
          <cell r="B15">
            <v>85000</v>
          </cell>
          <cell r="C15">
            <v>25000</v>
          </cell>
          <cell r="D15">
            <v>85000</v>
          </cell>
          <cell r="E15">
            <v>20000</v>
          </cell>
          <cell r="F15">
            <v>50000</v>
          </cell>
          <cell r="G15">
            <v>25000</v>
          </cell>
          <cell r="H15">
            <v>20000</v>
          </cell>
          <cell r="I15">
            <v>25000</v>
          </cell>
          <cell r="J15">
            <v>30000</v>
          </cell>
          <cell r="K15">
            <v>50000</v>
          </cell>
          <cell r="L15">
            <v>25000</v>
          </cell>
          <cell r="M15">
            <v>100000</v>
          </cell>
          <cell r="N15">
            <v>60000</v>
          </cell>
          <cell r="O15">
            <v>30000</v>
          </cell>
          <cell r="P15">
            <v>60000</v>
          </cell>
        </row>
        <row r="16">
          <cell r="B16">
            <v>406726</v>
          </cell>
          <cell r="C16">
            <v>147807</v>
          </cell>
          <cell r="D16">
            <v>867784</v>
          </cell>
          <cell r="E16">
            <v>119648</v>
          </cell>
          <cell r="F16">
            <v>138853</v>
          </cell>
          <cell r="G16">
            <v>153910</v>
          </cell>
          <cell r="H16">
            <v>116387</v>
          </cell>
          <cell r="I16">
            <v>132176</v>
          </cell>
          <cell r="J16">
            <v>146024</v>
          </cell>
          <cell r="K16">
            <v>224593</v>
          </cell>
          <cell r="L16">
            <v>135926</v>
          </cell>
          <cell r="M16">
            <v>351731</v>
          </cell>
          <cell r="N16">
            <v>307756</v>
          </cell>
          <cell r="O16">
            <v>174859</v>
          </cell>
          <cell r="P16">
            <v>274313</v>
          </cell>
        </row>
        <row r="17">
          <cell r="B17">
            <v>585685.44</v>
          </cell>
          <cell r="C17">
            <v>212842.08</v>
          </cell>
          <cell r="D17">
            <v>1249608.96</v>
          </cell>
          <cell r="E17">
            <v>172293.12</v>
          </cell>
          <cell r="F17">
            <v>199948.32</v>
          </cell>
          <cell r="G17">
            <v>221630.4</v>
          </cell>
          <cell r="H17">
            <v>167597.28</v>
          </cell>
          <cell r="I17">
            <v>190333.44</v>
          </cell>
          <cell r="J17">
            <v>210274.56</v>
          </cell>
          <cell r="K17">
            <v>323413.92</v>
          </cell>
          <cell r="L17">
            <v>195733.44</v>
          </cell>
          <cell r="M17">
            <v>506492.64</v>
          </cell>
          <cell r="N17">
            <v>443168.64</v>
          </cell>
          <cell r="O17">
            <v>251796.96</v>
          </cell>
          <cell r="P17">
            <v>395010.72</v>
          </cell>
        </row>
        <row r="18">
          <cell r="B18">
            <v>97614.24</v>
          </cell>
          <cell r="C18">
            <v>35473.68</v>
          </cell>
          <cell r="D18">
            <v>208268.16</v>
          </cell>
          <cell r="E18">
            <v>28715.52</v>
          </cell>
          <cell r="F18">
            <v>33324.72</v>
          </cell>
          <cell r="G18">
            <v>36938.4</v>
          </cell>
          <cell r="H18">
            <v>27932.88</v>
          </cell>
          <cell r="I18">
            <v>31722.24</v>
          </cell>
          <cell r="J18">
            <v>35045.76</v>
          </cell>
          <cell r="K18">
            <v>51756.56</v>
          </cell>
          <cell r="L18">
            <v>32622.24</v>
          </cell>
          <cell r="M18">
            <v>84415.44</v>
          </cell>
          <cell r="N18">
            <v>72807.22</v>
          </cell>
          <cell r="O18">
            <v>41966.16</v>
          </cell>
          <cell r="P18">
            <v>65835.12</v>
          </cell>
        </row>
        <row r="19">
          <cell r="B19">
            <v>97614.24</v>
          </cell>
          <cell r="C19">
            <v>35473.68</v>
          </cell>
          <cell r="D19">
            <v>208268.16</v>
          </cell>
          <cell r="E19">
            <v>28715.52</v>
          </cell>
          <cell r="F19">
            <v>33324.72</v>
          </cell>
          <cell r="G19">
            <v>36938.4</v>
          </cell>
          <cell r="H19">
            <v>27932.88</v>
          </cell>
          <cell r="I19">
            <v>31722.24</v>
          </cell>
          <cell r="J19">
            <v>35045.76</v>
          </cell>
          <cell r="K19">
            <v>53902.32</v>
          </cell>
          <cell r="L19">
            <v>32622.24</v>
          </cell>
          <cell r="M19">
            <v>84415.44</v>
          </cell>
          <cell r="N19">
            <v>73861.44</v>
          </cell>
          <cell r="O19">
            <v>41966.16</v>
          </cell>
          <cell r="P19">
            <v>65835.12</v>
          </cell>
        </row>
        <row r="20">
          <cell r="B20">
            <v>20400</v>
          </cell>
          <cell r="C20">
            <v>6000</v>
          </cell>
          <cell r="D20">
            <v>20400</v>
          </cell>
          <cell r="E20">
            <v>4800</v>
          </cell>
          <cell r="F20">
            <v>12000</v>
          </cell>
          <cell r="G20">
            <v>6000</v>
          </cell>
          <cell r="H20">
            <v>4800</v>
          </cell>
          <cell r="I20">
            <v>6000</v>
          </cell>
          <cell r="J20">
            <v>7200</v>
          </cell>
          <cell r="K20">
            <v>12000</v>
          </cell>
          <cell r="L20">
            <v>6000</v>
          </cell>
          <cell r="M20">
            <v>24000</v>
          </cell>
          <cell r="N20">
            <v>14400</v>
          </cell>
          <cell r="O20">
            <v>7200</v>
          </cell>
          <cell r="P20">
            <v>14400</v>
          </cell>
        </row>
        <row r="21">
          <cell r="B21">
            <v>0</v>
          </cell>
          <cell r="C21">
            <v>0</v>
          </cell>
          <cell r="D21">
            <v>798357</v>
          </cell>
          <cell r="E21">
            <v>0</v>
          </cell>
          <cell r="F21">
            <v>135064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736246</v>
          </cell>
          <cell r="L21">
            <v>139728</v>
          </cell>
          <cell r="M21">
            <v>349496</v>
          </cell>
          <cell r="N21">
            <v>90006</v>
          </cell>
          <cell r="O21">
            <v>0</v>
          </cell>
          <cell r="P21">
            <v>0</v>
          </cell>
        </row>
        <row r="23">
          <cell r="B23">
            <v>85000</v>
          </cell>
          <cell r="C23">
            <v>25000</v>
          </cell>
          <cell r="D23">
            <v>85000</v>
          </cell>
          <cell r="E23">
            <v>20000</v>
          </cell>
          <cell r="F23">
            <v>50000</v>
          </cell>
          <cell r="G23">
            <v>25000</v>
          </cell>
          <cell r="H23">
            <v>20000</v>
          </cell>
          <cell r="I23">
            <v>25000</v>
          </cell>
          <cell r="J23">
            <v>30000</v>
          </cell>
          <cell r="K23">
            <v>50000</v>
          </cell>
          <cell r="L23">
            <v>25000</v>
          </cell>
          <cell r="M23">
            <v>100000</v>
          </cell>
          <cell r="N23">
            <v>60000</v>
          </cell>
          <cell r="O23">
            <v>30000</v>
          </cell>
          <cell r="P23">
            <v>60000</v>
          </cell>
        </row>
        <row r="24">
          <cell r="B24">
            <v>406726</v>
          </cell>
          <cell r="C24">
            <v>147807</v>
          </cell>
          <cell r="D24">
            <v>867784</v>
          </cell>
          <cell r="E24">
            <v>119648</v>
          </cell>
          <cell r="F24">
            <v>138853</v>
          </cell>
          <cell r="G24">
            <v>153910</v>
          </cell>
          <cell r="H24">
            <v>116387</v>
          </cell>
          <cell r="I24">
            <v>132176</v>
          </cell>
          <cell r="J24">
            <v>146024</v>
          </cell>
          <cell r="K24">
            <v>224593</v>
          </cell>
          <cell r="L24">
            <v>135926</v>
          </cell>
          <cell r="M24">
            <v>351731</v>
          </cell>
          <cell r="N24">
            <v>307756</v>
          </cell>
          <cell r="O24">
            <v>174859</v>
          </cell>
          <cell r="P24">
            <v>274313</v>
          </cell>
        </row>
        <row r="25">
          <cell r="B25">
            <v>85000</v>
          </cell>
          <cell r="C25">
            <v>25000</v>
          </cell>
          <cell r="D25">
            <v>85000</v>
          </cell>
          <cell r="E25">
            <v>20000</v>
          </cell>
          <cell r="F25">
            <v>50000</v>
          </cell>
          <cell r="G25">
            <v>25000</v>
          </cell>
          <cell r="H25">
            <v>20000</v>
          </cell>
          <cell r="I25">
            <v>25000</v>
          </cell>
          <cell r="J25">
            <v>30000</v>
          </cell>
          <cell r="K25">
            <v>50000</v>
          </cell>
          <cell r="L25">
            <v>25000</v>
          </cell>
          <cell r="M25">
            <v>100000</v>
          </cell>
          <cell r="N25">
            <v>60000</v>
          </cell>
          <cell r="O25">
            <v>30000</v>
          </cell>
          <cell r="P25">
            <v>60000</v>
          </cell>
        </row>
      </sheetData>
      <sheetData sheetId="1" refreshError="1">
        <row r="2">
          <cell r="B2">
            <v>300000</v>
          </cell>
          <cell r="C2">
            <v>200000</v>
          </cell>
          <cell r="D2">
            <v>700000</v>
          </cell>
          <cell r="E2">
            <v>100000</v>
          </cell>
          <cell r="F2">
            <v>100000</v>
          </cell>
          <cell r="G2">
            <v>220000</v>
          </cell>
          <cell r="H2">
            <v>120000</v>
          </cell>
          <cell r="I2">
            <v>200000</v>
          </cell>
          <cell r="J2">
            <v>250000</v>
          </cell>
          <cell r="K2">
            <v>400000</v>
          </cell>
          <cell r="L2">
            <v>150000</v>
          </cell>
          <cell r="M2">
            <v>200000</v>
          </cell>
          <cell r="N2">
            <v>200000</v>
          </cell>
          <cell r="O2">
            <v>200000</v>
          </cell>
          <cell r="P2">
            <v>140000</v>
          </cell>
          <cell r="Q2">
            <v>30000</v>
          </cell>
          <cell r="R2">
            <v>0</v>
          </cell>
        </row>
        <row r="2">
          <cell r="V2">
            <v>20000</v>
          </cell>
        </row>
        <row r="2">
          <cell r="X2">
            <v>50000</v>
          </cell>
          <cell r="Y2">
            <v>150000</v>
          </cell>
          <cell r="Z2">
            <v>60000</v>
          </cell>
        </row>
        <row r="3">
          <cell r="B3">
            <v>300000</v>
          </cell>
          <cell r="C3">
            <v>200000</v>
          </cell>
          <cell r="D3">
            <v>700000</v>
          </cell>
          <cell r="E3">
            <v>100000</v>
          </cell>
          <cell r="F3">
            <v>100000</v>
          </cell>
          <cell r="G3">
            <v>220000</v>
          </cell>
          <cell r="H3">
            <v>120000</v>
          </cell>
          <cell r="I3">
            <v>200000</v>
          </cell>
          <cell r="J3">
            <v>250000</v>
          </cell>
          <cell r="K3">
            <v>400000</v>
          </cell>
          <cell r="L3">
            <v>150000</v>
          </cell>
          <cell r="M3">
            <v>200000</v>
          </cell>
          <cell r="N3">
            <v>200000</v>
          </cell>
          <cell r="O3">
            <v>200000</v>
          </cell>
          <cell r="P3">
            <v>140000</v>
          </cell>
          <cell r="Q3">
            <v>30000</v>
          </cell>
          <cell r="R3">
            <v>50000</v>
          </cell>
          <cell r="S3">
            <v>50000</v>
          </cell>
          <cell r="T3">
            <v>20000</v>
          </cell>
          <cell r="U3">
            <v>20000</v>
          </cell>
          <cell r="V3">
            <v>20000</v>
          </cell>
          <cell r="W3">
            <v>0</v>
          </cell>
          <cell r="X3">
            <v>30000</v>
          </cell>
          <cell r="Y3">
            <v>150000</v>
          </cell>
          <cell r="Z3">
            <v>60000</v>
          </cell>
        </row>
        <row r="4">
          <cell r="B4">
            <v>300000</v>
          </cell>
          <cell r="C4">
            <v>100000</v>
          </cell>
          <cell r="D4">
            <v>100000</v>
          </cell>
          <cell r="E4">
            <v>50000</v>
          </cell>
          <cell r="F4">
            <v>60000</v>
          </cell>
          <cell r="G4">
            <v>100000</v>
          </cell>
          <cell r="H4">
            <v>100000</v>
          </cell>
          <cell r="I4">
            <v>100000</v>
          </cell>
          <cell r="J4">
            <v>100000</v>
          </cell>
          <cell r="K4">
            <v>220000</v>
          </cell>
          <cell r="L4">
            <v>50000</v>
          </cell>
          <cell r="M4">
            <v>100000</v>
          </cell>
          <cell r="N4">
            <v>300000</v>
          </cell>
          <cell r="O4">
            <v>50000</v>
          </cell>
          <cell r="P4">
            <v>75000</v>
          </cell>
          <cell r="Q4">
            <v>30000</v>
          </cell>
          <cell r="R4">
            <v>20000</v>
          </cell>
          <cell r="S4">
            <v>20000</v>
          </cell>
          <cell r="T4">
            <v>20000</v>
          </cell>
          <cell r="U4">
            <v>20000</v>
          </cell>
          <cell r="V4">
            <v>20000</v>
          </cell>
          <cell r="W4">
            <v>20000</v>
          </cell>
          <cell r="X4">
            <v>30000</v>
          </cell>
          <cell r="Y4">
            <v>50000</v>
          </cell>
          <cell r="Z4">
            <v>30000</v>
          </cell>
        </row>
        <row r="5">
          <cell r="K5">
            <v>200000</v>
          </cell>
        </row>
        <row r="6">
          <cell r="B6">
            <v>6000000</v>
          </cell>
          <cell r="C6">
            <v>1000000</v>
          </cell>
          <cell r="D6">
            <v>700000</v>
          </cell>
        </row>
        <row r="6">
          <cell r="F6">
            <v>100000</v>
          </cell>
          <cell r="G6">
            <v>20000</v>
          </cell>
          <cell r="H6">
            <v>0</v>
          </cell>
          <cell r="I6">
            <v>0</v>
          </cell>
          <cell r="J6">
            <v>60000</v>
          </cell>
          <cell r="K6">
            <v>200000</v>
          </cell>
          <cell r="L6">
            <v>0</v>
          </cell>
          <cell r="M6">
            <v>3000000</v>
          </cell>
          <cell r="N6">
            <v>200000</v>
          </cell>
          <cell r="O6">
            <v>200000</v>
          </cell>
          <cell r="P6">
            <v>50000</v>
          </cell>
          <cell r="Q6">
            <v>0</v>
          </cell>
        </row>
        <row r="6">
          <cell r="S6">
            <v>400000</v>
          </cell>
          <cell r="T6">
            <v>200000</v>
          </cell>
        </row>
        <row r="6">
          <cell r="W6">
            <v>0</v>
          </cell>
        </row>
        <row r="6">
          <cell r="Y6">
            <v>1200000</v>
          </cell>
        </row>
        <row r="7">
          <cell r="B7">
            <v>500000</v>
          </cell>
        </row>
        <row r="8">
          <cell r="B8">
            <v>4000000</v>
          </cell>
        </row>
        <row r="9">
          <cell r="B9">
            <v>5000</v>
          </cell>
        </row>
        <row r="9">
          <cell r="E9">
            <v>1000</v>
          </cell>
        </row>
        <row r="10">
          <cell r="B10">
            <v>3600</v>
          </cell>
          <cell r="C10">
            <v>3600</v>
          </cell>
          <cell r="D10">
            <v>40000</v>
          </cell>
          <cell r="E10">
            <v>3600</v>
          </cell>
          <cell r="F10">
            <v>3600</v>
          </cell>
          <cell r="G10">
            <v>3600</v>
          </cell>
          <cell r="H10">
            <v>3600</v>
          </cell>
          <cell r="I10">
            <v>3600</v>
          </cell>
          <cell r="J10">
            <v>3600</v>
          </cell>
          <cell r="K10">
            <v>3600</v>
          </cell>
          <cell r="L10">
            <v>3600</v>
          </cell>
          <cell r="M10">
            <v>3600</v>
          </cell>
        </row>
        <row r="10">
          <cell r="O10">
            <v>3600</v>
          </cell>
          <cell r="P10">
            <v>3600</v>
          </cell>
        </row>
        <row r="10">
          <cell r="Y10">
            <v>0</v>
          </cell>
        </row>
        <row r="11">
          <cell r="B11">
            <v>20000</v>
          </cell>
        </row>
        <row r="11">
          <cell r="D11">
            <v>20000</v>
          </cell>
        </row>
        <row r="11">
          <cell r="F11">
            <v>0</v>
          </cell>
          <cell r="G11">
            <v>240000</v>
          </cell>
          <cell r="H11">
            <v>20000</v>
          </cell>
          <cell r="I11">
            <v>20000</v>
          </cell>
          <cell r="J11">
            <v>20000</v>
          </cell>
          <cell r="K11">
            <v>20000</v>
          </cell>
          <cell r="L11">
            <v>20000</v>
          </cell>
          <cell r="M11">
            <v>20000</v>
          </cell>
        </row>
        <row r="11">
          <cell r="P11">
            <v>20000</v>
          </cell>
        </row>
        <row r="12">
          <cell r="B12">
            <v>20000</v>
          </cell>
          <cell r="C12">
            <v>510000</v>
          </cell>
          <cell r="D12">
            <v>660000</v>
          </cell>
        </row>
        <row r="12">
          <cell r="G12">
            <v>0</v>
          </cell>
        </row>
        <row r="12">
          <cell r="I12">
            <v>15000</v>
          </cell>
        </row>
        <row r="12">
          <cell r="N12">
            <v>0</v>
          </cell>
        </row>
        <row r="12">
          <cell r="Y12">
            <v>0</v>
          </cell>
        </row>
        <row r="13">
          <cell r="B13">
            <v>399600</v>
          </cell>
        </row>
        <row r="13">
          <cell r="P13">
            <v>0</v>
          </cell>
          <cell r="Q13">
            <v>0</v>
          </cell>
          <cell r="R13">
            <v>99600</v>
          </cell>
          <cell r="S13">
            <v>105600</v>
          </cell>
          <cell r="T13">
            <v>52800</v>
          </cell>
        </row>
        <row r="13">
          <cell r="W13">
            <v>52800</v>
          </cell>
        </row>
        <row r="14">
          <cell r="B14">
            <v>200000</v>
          </cell>
        </row>
        <row r="14">
          <cell r="D14">
            <v>20000</v>
          </cell>
          <cell r="E14">
            <v>80000</v>
          </cell>
        </row>
        <row r="15">
          <cell r="B15">
            <v>20000</v>
          </cell>
        </row>
        <row r="15">
          <cell r="D15">
            <v>20000</v>
          </cell>
        </row>
        <row r="16">
          <cell r="B16">
            <v>100000</v>
          </cell>
        </row>
        <row r="16">
          <cell r="J16">
            <v>0</v>
          </cell>
          <cell r="K16">
            <v>0</v>
          </cell>
        </row>
        <row r="17">
          <cell r="B17">
            <v>7997606.74</v>
          </cell>
          <cell r="C17">
            <v>551290</v>
          </cell>
        </row>
        <row r="17">
          <cell r="X17">
            <v>0</v>
          </cell>
        </row>
        <row r="18">
          <cell r="B18">
            <v>1500000</v>
          </cell>
        </row>
        <row r="19">
          <cell r="B19">
            <v>1000000</v>
          </cell>
          <cell r="C19">
            <v>0</v>
          </cell>
        </row>
        <row r="19">
          <cell r="F19">
            <v>100000</v>
          </cell>
        </row>
        <row r="19">
          <cell r="M19">
            <v>3000000</v>
          </cell>
        </row>
        <row r="19">
          <cell r="P19">
            <v>10000</v>
          </cell>
        </row>
        <row r="20">
          <cell r="B20">
            <v>1500000</v>
          </cell>
          <cell r="C20">
            <v>300000</v>
          </cell>
          <cell r="D20">
            <v>200000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10000</v>
          </cell>
          <cell r="K20">
            <v>50000</v>
          </cell>
          <cell r="L20">
            <v>0</v>
          </cell>
          <cell r="M20">
            <v>1000000</v>
          </cell>
          <cell r="N20">
            <v>30000</v>
          </cell>
          <cell r="O20">
            <v>25000</v>
          </cell>
          <cell r="P20">
            <v>20000</v>
          </cell>
          <cell r="Q20">
            <v>0</v>
          </cell>
        </row>
        <row r="20">
          <cell r="S20">
            <v>50000</v>
          </cell>
          <cell r="T20">
            <v>50000</v>
          </cell>
        </row>
        <row r="20">
          <cell r="Y20">
            <v>345000</v>
          </cell>
        </row>
        <row r="21">
          <cell r="B21">
            <v>2600000</v>
          </cell>
        </row>
        <row r="22">
          <cell r="B22">
            <v>3000000</v>
          </cell>
        </row>
        <row r="23">
          <cell r="B23">
            <v>200000</v>
          </cell>
        </row>
        <row r="24">
          <cell r="I24">
            <v>3750000</v>
          </cell>
        </row>
        <row r="25">
          <cell r="B25">
            <v>5000000</v>
          </cell>
          <cell r="C25">
            <v>1000000</v>
          </cell>
          <cell r="D25">
            <v>800000</v>
          </cell>
          <cell r="E25">
            <v>100000</v>
          </cell>
          <cell r="F25">
            <v>400000</v>
          </cell>
          <cell r="G25">
            <v>150000</v>
          </cell>
          <cell r="H25">
            <v>100000</v>
          </cell>
          <cell r="I25">
            <v>150000</v>
          </cell>
          <cell r="J25">
            <v>250000</v>
          </cell>
          <cell r="K25">
            <v>300000</v>
          </cell>
          <cell r="L25">
            <v>100000</v>
          </cell>
          <cell r="M25">
            <v>200000</v>
          </cell>
          <cell r="N25">
            <v>100000</v>
          </cell>
          <cell r="O25">
            <v>50000</v>
          </cell>
          <cell r="P25">
            <v>50000</v>
          </cell>
          <cell r="Q25">
            <v>0</v>
          </cell>
        </row>
        <row r="25">
          <cell r="U25">
            <v>20000</v>
          </cell>
        </row>
        <row r="25">
          <cell r="W25">
            <v>20000</v>
          </cell>
          <cell r="X25">
            <v>50000</v>
          </cell>
          <cell r="Y25">
            <v>250000</v>
          </cell>
          <cell r="Z25">
            <v>100000</v>
          </cell>
        </row>
        <row r="29">
          <cell r="B29">
            <v>0</v>
          </cell>
          <cell r="C29">
            <v>100000</v>
          </cell>
          <cell r="D29">
            <v>0</v>
          </cell>
          <cell r="E29">
            <v>0</v>
          </cell>
        </row>
        <row r="29">
          <cell r="G29">
            <v>0</v>
          </cell>
          <cell r="H29">
            <v>0</v>
          </cell>
        </row>
        <row r="29">
          <cell r="L29">
            <v>0</v>
          </cell>
          <cell r="M29">
            <v>150000</v>
          </cell>
          <cell r="N29">
            <v>0</v>
          </cell>
        </row>
        <row r="29">
          <cell r="Y29">
            <v>0</v>
          </cell>
        </row>
        <row r="30">
          <cell r="B30">
            <v>0</v>
          </cell>
        </row>
        <row r="30">
          <cell r="F30">
            <v>0</v>
          </cell>
        </row>
        <row r="30">
          <cell r="I30">
            <v>0</v>
          </cell>
          <cell r="J30">
            <v>0</v>
          </cell>
        </row>
        <row r="30">
          <cell r="M30">
            <v>0</v>
          </cell>
        </row>
        <row r="30">
          <cell r="P30">
            <v>0</v>
          </cell>
        </row>
        <row r="30">
          <cell r="Y30">
            <v>0</v>
          </cell>
        </row>
        <row r="31">
          <cell r="B31">
            <v>0</v>
          </cell>
          <cell r="C31">
            <v>0</v>
          </cell>
          <cell r="D31">
            <v>50000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50000</v>
          </cell>
          <cell r="J31">
            <v>50000</v>
          </cell>
          <cell r="K31">
            <v>50000</v>
          </cell>
          <cell r="L31">
            <v>0</v>
          </cell>
          <cell r="M31">
            <v>150000</v>
          </cell>
          <cell r="N31">
            <v>100000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1">
          <cell r="W31">
            <v>0</v>
          </cell>
        </row>
        <row r="31">
          <cell r="Y31">
            <v>50000</v>
          </cell>
          <cell r="Z31">
            <v>50000</v>
          </cell>
        </row>
        <row r="32">
          <cell r="B32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2">
          <cell r="N32">
            <v>0</v>
          </cell>
        </row>
        <row r="32">
          <cell r="P32">
            <v>0</v>
          </cell>
          <cell r="Q32">
            <v>0</v>
          </cell>
        </row>
        <row r="32">
          <cell r="S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B5">
            <v>3185072.5</v>
          </cell>
          <cell r="C5">
            <v>1563612</v>
          </cell>
          <cell r="D5">
            <v>10234518</v>
          </cell>
          <cell r="E5">
            <v>1385812</v>
          </cell>
          <cell r="F5">
            <v>955905</v>
          </cell>
          <cell r="G5">
            <v>1540357</v>
          </cell>
          <cell r="H5">
            <v>956452</v>
          </cell>
          <cell r="I5">
            <v>1293441.5</v>
          </cell>
          <cell r="J5">
            <v>1478898</v>
          </cell>
          <cell r="K5">
            <v>2588128</v>
          </cell>
          <cell r="L5">
            <v>1578590</v>
          </cell>
          <cell r="M5">
            <v>3276829</v>
          </cell>
          <cell r="N5">
            <v>3608672</v>
          </cell>
          <cell r="O5">
            <v>1665740</v>
          </cell>
          <cell r="P5">
            <v>3055331.5</v>
          </cell>
        </row>
        <row r="6">
          <cell r="B6">
            <v>100369.97</v>
          </cell>
          <cell r="C6">
            <v>79182.54</v>
          </cell>
          <cell r="D6">
            <v>517124.23</v>
          </cell>
          <cell r="E6">
            <v>111443.67</v>
          </cell>
          <cell r="F6">
            <v>51322.8</v>
          </cell>
          <cell r="G6">
            <v>90473.12</v>
          </cell>
          <cell r="H6">
            <v>68171.46</v>
          </cell>
          <cell r="I6">
            <v>105204.66</v>
          </cell>
          <cell r="J6">
            <v>120336.21</v>
          </cell>
          <cell r="K6">
            <v>171990.39</v>
          </cell>
          <cell r="L6">
            <v>117818.23</v>
          </cell>
          <cell r="M6">
            <v>186211.76</v>
          </cell>
          <cell r="N6">
            <v>177902.87</v>
          </cell>
          <cell r="O6">
            <v>75126.63</v>
          </cell>
          <cell r="P6">
            <v>151545.34</v>
          </cell>
        </row>
        <row r="7">
          <cell r="B7">
            <v>220000</v>
          </cell>
          <cell r="C7">
            <v>96000</v>
          </cell>
          <cell r="D7">
            <v>402000</v>
          </cell>
          <cell r="E7">
            <v>96000</v>
          </cell>
          <cell r="F7">
            <v>165000</v>
          </cell>
          <cell r="G7">
            <v>105000</v>
          </cell>
          <cell r="H7">
            <v>60000</v>
          </cell>
          <cell r="I7">
            <v>92000</v>
          </cell>
          <cell r="J7">
            <v>116000</v>
          </cell>
          <cell r="K7">
            <v>235000</v>
          </cell>
          <cell r="L7">
            <v>120000</v>
          </cell>
          <cell r="M7">
            <v>391000</v>
          </cell>
          <cell r="N7">
            <v>280454</v>
          </cell>
          <cell r="O7">
            <v>116000</v>
          </cell>
          <cell r="P7">
            <v>269000</v>
          </cell>
        </row>
        <row r="8">
          <cell r="B8">
            <v>86400</v>
          </cell>
          <cell r="C8">
            <v>81600</v>
          </cell>
          <cell r="D8">
            <v>792000</v>
          </cell>
          <cell r="E8">
            <v>72000</v>
          </cell>
        </row>
        <row r="8">
          <cell r="G8">
            <v>72000</v>
          </cell>
          <cell r="H8">
            <v>72000</v>
          </cell>
          <cell r="I8">
            <v>72000</v>
          </cell>
          <cell r="J8">
            <v>72000</v>
          </cell>
          <cell r="K8">
            <v>72000</v>
          </cell>
          <cell r="L8">
            <v>72000</v>
          </cell>
          <cell r="M8">
            <v>72000</v>
          </cell>
          <cell r="N8">
            <v>72000</v>
          </cell>
          <cell r="O8">
            <v>72000</v>
          </cell>
          <cell r="P8">
            <v>72000</v>
          </cell>
        </row>
        <row r="9">
          <cell r="B9">
            <v>86400</v>
          </cell>
          <cell r="C9">
            <v>81600</v>
          </cell>
          <cell r="D9">
            <v>792000</v>
          </cell>
          <cell r="E9">
            <v>72000</v>
          </cell>
        </row>
        <row r="9">
          <cell r="G9">
            <v>72000</v>
          </cell>
          <cell r="H9">
            <v>72000</v>
          </cell>
          <cell r="I9">
            <v>72000</v>
          </cell>
          <cell r="J9">
            <v>72000</v>
          </cell>
          <cell r="K9">
            <v>72000</v>
          </cell>
          <cell r="L9">
            <v>72000</v>
          </cell>
          <cell r="M9">
            <v>72000</v>
          </cell>
          <cell r="N9">
            <v>72000</v>
          </cell>
          <cell r="O9">
            <v>72000</v>
          </cell>
          <cell r="P9">
            <v>72000</v>
          </cell>
        </row>
        <row r="10">
          <cell r="B10">
            <v>42000</v>
          </cell>
          <cell r="C10">
            <v>24000</v>
          </cell>
          <cell r="D10">
            <v>84000</v>
          </cell>
          <cell r="E10">
            <v>24000</v>
          </cell>
          <cell r="F10">
            <v>30000</v>
          </cell>
          <cell r="G10">
            <v>18000</v>
          </cell>
          <cell r="H10">
            <v>6000</v>
          </cell>
          <cell r="I10">
            <v>18000</v>
          </cell>
          <cell r="J10">
            <v>24000</v>
          </cell>
          <cell r="K10">
            <v>48000</v>
          </cell>
          <cell r="L10">
            <v>18000</v>
          </cell>
          <cell r="M10">
            <v>78000</v>
          </cell>
          <cell r="N10">
            <v>72000</v>
          </cell>
          <cell r="O10">
            <v>18000</v>
          </cell>
          <cell r="P10">
            <v>54000</v>
          </cell>
        </row>
        <row r="11">
          <cell r="N11">
            <v>180000</v>
          </cell>
        </row>
        <row r="12">
          <cell r="N12">
            <v>18000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749149.59</v>
          </cell>
          <cell r="O14">
            <v>0</v>
          </cell>
          <cell r="P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5000</v>
          </cell>
          <cell r="F15">
            <v>5000</v>
          </cell>
          <cell r="G15">
            <v>5000</v>
          </cell>
          <cell r="H15">
            <v>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5000</v>
          </cell>
          <cell r="N15">
            <v>10000</v>
          </cell>
          <cell r="O15">
            <v>0</v>
          </cell>
          <cell r="P15">
            <v>0</v>
          </cell>
        </row>
        <row r="16">
          <cell r="B16">
            <v>50000</v>
          </cell>
          <cell r="C16">
            <v>20000</v>
          </cell>
          <cell r="D16">
            <v>76000</v>
          </cell>
          <cell r="E16">
            <v>20000</v>
          </cell>
          <cell r="F16">
            <v>35000</v>
          </cell>
          <cell r="G16">
            <v>20000</v>
          </cell>
          <cell r="H16">
            <v>10000</v>
          </cell>
          <cell r="I16">
            <v>15000</v>
          </cell>
          <cell r="J16">
            <v>20000</v>
          </cell>
          <cell r="K16">
            <v>45000</v>
          </cell>
          <cell r="L16">
            <v>25000</v>
          </cell>
          <cell r="M16">
            <v>90500</v>
          </cell>
          <cell r="N16">
            <v>55500</v>
          </cell>
          <cell r="O16">
            <v>20000</v>
          </cell>
          <cell r="P16">
            <v>55000</v>
          </cell>
        </row>
        <row r="17">
          <cell r="B17">
            <v>276000</v>
          </cell>
          <cell r="C17">
            <v>128212</v>
          </cell>
          <cell r="D17">
            <v>850251</v>
          </cell>
          <cell r="E17">
            <v>115207</v>
          </cell>
          <cell r="F17">
            <v>82975</v>
          </cell>
          <cell r="G17">
            <v>132266</v>
          </cell>
          <cell r="H17">
            <v>101982</v>
          </cell>
          <cell r="I17">
            <v>116096</v>
          </cell>
          <cell r="J17">
            <v>129174</v>
          </cell>
          <cell r="K17">
            <v>215677.33</v>
          </cell>
          <cell r="L17">
            <v>131597</v>
          </cell>
          <cell r="M17">
            <v>307754</v>
          </cell>
          <cell r="N17">
            <v>281782</v>
          </cell>
          <cell r="O17">
            <v>141211</v>
          </cell>
          <cell r="P17">
            <v>240121</v>
          </cell>
        </row>
        <row r="18">
          <cell r="B18">
            <v>378123.9</v>
          </cell>
          <cell r="C18">
            <v>187633.44</v>
          </cell>
          <cell r="D18">
            <v>1100611.19</v>
          </cell>
          <cell r="E18">
            <v>155055.36</v>
          </cell>
          <cell r="F18">
            <v>117284.76</v>
          </cell>
          <cell r="G18">
            <v>184254</v>
          </cell>
          <cell r="H18">
            <v>134217.12</v>
          </cell>
          <cell r="I18">
            <v>164797.38</v>
          </cell>
          <cell r="J18">
            <v>182865.56</v>
          </cell>
          <cell r="K18">
            <v>307011.6</v>
          </cell>
          <cell r="L18">
            <v>188665.92</v>
          </cell>
          <cell r="M18">
            <v>393219.48</v>
          </cell>
          <cell r="N18">
            <v>433040.24</v>
          </cell>
          <cell r="O18">
            <v>199888.8</v>
          </cell>
          <cell r="P18">
            <v>366639.77</v>
          </cell>
        </row>
        <row r="19">
          <cell r="B19">
            <v>63692.52</v>
          </cell>
          <cell r="C19">
            <v>31272.24</v>
          </cell>
          <cell r="D19">
            <v>182678.16</v>
          </cell>
          <cell r="E19">
            <v>27380.64</v>
          </cell>
          <cell r="F19">
            <v>19427.52</v>
          </cell>
          <cell r="G19">
            <v>30686.69</v>
          </cell>
          <cell r="H19">
            <v>22369.52</v>
          </cell>
          <cell r="I19">
            <v>27435.12</v>
          </cell>
          <cell r="J19">
            <v>30461.52</v>
          </cell>
          <cell r="K19">
            <v>51170.6</v>
          </cell>
          <cell r="L19">
            <v>31571.8</v>
          </cell>
          <cell r="M19">
            <v>65176.76</v>
          </cell>
          <cell r="N19">
            <v>72178.44</v>
          </cell>
          <cell r="O19">
            <v>33314.8</v>
          </cell>
          <cell r="P19">
            <v>60948.2</v>
          </cell>
        </row>
        <row r="20">
          <cell r="B20">
            <v>50541.41</v>
          </cell>
          <cell r="C20">
            <v>25930.37</v>
          </cell>
          <cell r="D20">
            <v>137623.58</v>
          </cell>
          <cell r="E20">
            <v>22026.72</v>
          </cell>
          <cell r="F20">
            <v>17581.26</v>
          </cell>
          <cell r="G20">
            <v>26845.91</v>
          </cell>
          <cell r="H20">
            <v>14572.7</v>
          </cell>
          <cell r="I20">
            <v>21289.44</v>
          </cell>
          <cell r="J20">
            <v>24257.31</v>
          </cell>
          <cell r="K20">
            <v>45192.29</v>
          </cell>
          <cell r="L20">
            <v>26549.3</v>
          </cell>
          <cell r="M20">
            <v>58910.55</v>
          </cell>
          <cell r="N20">
            <v>64074.83</v>
          </cell>
          <cell r="O20">
            <v>28944.81</v>
          </cell>
          <cell r="P20">
            <v>48356.86</v>
          </cell>
        </row>
        <row r="21">
          <cell r="B21">
            <v>10600</v>
          </cell>
          <cell r="C21">
            <v>4800</v>
          </cell>
          <cell r="D21">
            <v>16800</v>
          </cell>
          <cell r="E21">
            <v>4200</v>
          </cell>
          <cell r="F21">
            <v>7900</v>
          </cell>
          <cell r="G21">
            <v>4600</v>
          </cell>
          <cell r="H21">
            <v>1600</v>
          </cell>
          <cell r="I21">
            <v>2700</v>
          </cell>
          <cell r="J21">
            <v>4800</v>
          </cell>
          <cell r="K21">
            <v>10500</v>
          </cell>
          <cell r="L21">
            <v>5400</v>
          </cell>
          <cell r="M21">
            <v>14300</v>
          </cell>
          <cell r="N21">
            <v>13500</v>
          </cell>
          <cell r="O21">
            <v>4500</v>
          </cell>
          <cell r="P21">
            <v>11300</v>
          </cell>
        </row>
        <row r="22">
          <cell r="B22">
            <v>649639.31</v>
          </cell>
          <cell r="C22">
            <v>267487.46</v>
          </cell>
          <cell r="D22">
            <v>4279954.73</v>
          </cell>
          <cell r="E22">
            <v>0</v>
          </cell>
          <cell r="F22">
            <v>222362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267753.92</v>
          </cell>
          <cell r="N22">
            <v>960052.32</v>
          </cell>
          <cell r="O22">
            <v>0</v>
          </cell>
          <cell r="P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409388</v>
          </cell>
          <cell r="C26">
            <v>182867</v>
          </cell>
          <cell r="D26">
            <v>1046010.51</v>
          </cell>
          <cell r="E26">
            <v>167082.92</v>
          </cell>
          <cell r="F26">
            <v>173975</v>
          </cell>
          <cell r="G26">
            <v>197266</v>
          </cell>
          <cell r="H26">
            <v>141584</v>
          </cell>
          <cell r="I26">
            <v>168096</v>
          </cell>
          <cell r="J26">
            <v>194474</v>
          </cell>
          <cell r="K26">
            <v>345677.33</v>
          </cell>
          <cell r="L26">
            <v>197017</v>
          </cell>
          <cell r="M26">
            <v>559688</v>
          </cell>
          <cell r="N26">
            <v>459363.42</v>
          </cell>
          <cell r="O26">
            <v>207033</v>
          </cell>
          <cell r="P26">
            <v>425138</v>
          </cell>
        </row>
      </sheetData>
      <sheetData sheetId="15" refreshError="1">
        <row r="3">
          <cell r="B3">
            <v>213229</v>
          </cell>
          <cell r="C3">
            <v>100000</v>
          </cell>
          <cell r="D3">
            <v>500000</v>
          </cell>
          <cell r="E3">
            <v>100000</v>
          </cell>
          <cell r="F3">
            <v>99100</v>
          </cell>
          <cell r="G3">
            <v>151300</v>
          </cell>
          <cell r="H3">
            <v>148136</v>
          </cell>
          <cell r="I3">
            <v>315380</v>
          </cell>
          <cell r="J3">
            <v>198814</v>
          </cell>
          <cell r="K3">
            <v>349450</v>
          </cell>
          <cell r="L3">
            <v>159702</v>
          </cell>
          <cell r="M3">
            <v>168110</v>
          </cell>
          <cell r="N3">
            <v>170000</v>
          </cell>
          <cell r="O3">
            <v>200000</v>
          </cell>
          <cell r="P3">
            <v>103440</v>
          </cell>
          <cell r="Q3">
            <v>27950</v>
          </cell>
          <cell r="R3">
            <v>0</v>
          </cell>
        </row>
        <row r="3">
          <cell r="U3">
            <v>9900</v>
          </cell>
        </row>
        <row r="3">
          <cell r="X3">
            <v>50000</v>
          </cell>
          <cell r="Y3">
            <v>69700</v>
          </cell>
          <cell r="Z3">
            <v>52279</v>
          </cell>
        </row>
        <row r="4">
          <cell r="B4">
            <v>400000</v>
          </cell>
          <cell r="C4">
            <v>427477.15</v>
          </cell>
          <cell r="D4">
            <v>593100</v>
          </cell>
          <cell r="E4">
            <v>192400</v>
          </cell>
          <cell r="F4">
            <v>129894</v>
          </cell>
          <cell r="G4">
            <v>203256</v>
          </cell>
          <cell r="H4">
            <v>118695</v>
          </cell>
          <cell r="I4">
            <v>191100</v>
          </cell>
          <cell r="J4">
            <v>205756</v>
          </cell>
          <cell r="K4">
            <v>448651.8</v>
          </cell>
          <cell r="L4">
            <v>116700</v>
          </cell>
          <cell r="M4">
            <v>150000</v>
          </cell>
          <cell r="N4">
            <v>215000</v>
          </cell>
          <cell r="O4">
            <v>200000</v>
          </cell>
          <cell r="P4">
            <v>96750</v>
          </cell>
          <cell r="Q4">
            <v>28550</v>
          </cell>
          <cell r="R4">
            <v>30000</v>
          </cell>
          <cell r="S4">
            <v>74000</v>
          </cell>
          <cell r="T4">
            <v>8250</v>
          </cell>
          <cell r="U4">
            <v>18000</v>
          </cell>
          <cell r="V4">
            <v>28700</v>
          </cell>
          <cell r="W4">
            <v>50000</v>
          </cell>
          <cell r="X4">
            <v>39120</v>
          </cell>
          <cell r="Y4">
            <v>117600</v>
          </cell>
          <cell r="Z4">
            <v>60000</v>
          </cell>
        </row>
        <row r="5">
          <cell r="B5">
            <v>149273.12</v>
          </cell>
          <cell r="C5">
            <v>60000</v>
          </cell>
          <cell r="D5">
            <v>100000</v>
          </cell>
          <cell r="E5">
            <v>30000</v>
          </cell>
          <cell r="F5">
            <v>121500</v>
          </cell>
          <cell r="G5">
            <v>80000</v>
          </cell>
          <cell r="H5">
            <v>60000</v>
          </cell>
          <cell r="I5">
            <v>80000</v>
          </cell>
          <cell r="J5">
            <v>99996.52</v>
          </cell>
          <cell r="K5">
            <v>160000</v>
          </cell>
          <cell r="L5">
            <v>19767.24</v>
          </cell>
          <cell r="M5">
            <v>110284.79</v>
          </cell>
          <cell r="N5">
            <v>255000</v>
          </cell>
          <cell r="O5">
            <v>48415.02</v>
          </cell>
          <cell r="P5">
            <v>63569.95</v>
          </cell>
          <cell r="Q5">
            <v>26378.2</v>
          </cell>
          <cell r="R5">
            <v>20000</v>
          </cell>
          <cell r="S5">
            <v>20000</v>
          </cell>
          <cell r="T5">
            <v>0</v>
          </cell>
          <cell r="U5">
            <v>19990.74</v>
          </cell>
          <cell r="V5">
            <v>12746.94</v>
          </cell>
          <cell r="W5">
            <v>70000</v>
          </cell>
          <cell r="X5">
            <v>0</v>
          </cell>
          <cell r="Y5">
            <v>50000</v>
          </cell>
          <cell r="Z5">
            <v>17500</v>
          </cell>
        </row>
        <row r="6">
          <cell r="K6">
            <v>143385.5</v>
          </cell>
        </row>
        <row r="7">
          <cell r="B7">
            <v>8759216.18</v>
          </cell>
          <cell r="C7">
            <v>1123688.51</v>
          </cell>
          <cell r="D7">
            <v>434058.56</v>
          </cell>
        </row>
        <row r="7">
          <cell r="F7">
            <v>39111.71</v>
          </cell>
          <cell r="G7">
            <v>11861</v>
          </cell>
        </row>
        <row r="7">
          <cell r="J7">
            <v>59786.99</v>
          </cell>
          <cell r="K7">
            <v>79393.7</v>
          </cell>
        </row>
        <row r="7">
          <cell r="M7">
            <v>1981882.84</v>
          </cell>
          <cell r="N7">
            <v>48704.49</v>
          </cell>
          <cell r="O7">
            <v>149953</v>
          </cell>
          <cell r="P7">
            <v>50000</v>
          </cell>
        </row>
        <row r="7">
          <cell r="S7">
            <v>400000</v>
          </cell>
        </row>
        <row r="7">
          <cell r="V7">
            <v>169394.52</v>
          </cell>
          <cell r="W7">
            <v>0</v>
          </cell>
        </row>
        <row r="7">
          <cell r="Y7">
            <v>800000</v>
          </cell>
        </row>
        <row r="8">
          <cell r="B8">
            <v>367842</v>
          </cell>
        </row>
        <row r="9">
          <cell r="B9">
            <v>2924386.62</v>
          </cell>
        </row>
        <row r="10">
          <cell r="E10">
            <v>0</v>
          </cell>
        </row>
        <row r="11">
          <cell r="B11">
            <v>0</v>
          </cell>
          <cell r="C11">
            <v>3600</v>
          </cell>
          <cell r="D11">
            <v>11100</v>
          </cell>
          <cell r="E11">
            <v>1800</v>
          </cell>
        </row>
        <row r="11">
          <cell r="G11">
            <v>0</v>
          </cell>
          <cell r="H11">
            <v>1800</v>
          </cell>
          <cell r="I11">
            <v>3600</v>
          </cell>
          <cell r="J11">
            <v>3600</v>
          </cell>
          <cell r="K11">
            <v>3550</v>
          </cell>
          <cell r="L11">
            <v>0</v>
          </cell>
          <cell r="M11">
            <v>0</v>
          </cell>
        </row>
        <row r="11">
          <cell r="O11">
            <v>3600</v>
          </cell>
          <cell r="P11">
            <v>0</v>
          </cell>
        </row>
        <row r="12">
          <cell r="B12">
            <v>20000</v>
          </cell>
        </row>
        <row r="12">
          <cell r="D12">
            <v>20000</v>
          </cell>
        </row>
        <row r="12">
          <cell r="G12">
            <v>237181.94</v>
          </cell>
          <cell r="H12">
            <v>15488</v>
          </cell>
          <cell r="I12">
            <v>10442</v>
          </cell>
          <cell r="J12">
            <v>8830</v>
          </cell>
        </row>
        <row r="12">
          <cell r="L12">
            <v>15191</v>
          </cell>
          <cell r="M12">
            <v>9851</v>
          </cell>
        </row>
        <row r="12">
          <cell r="P12">
            <v>15612</v>
          </cell>
        </row>
        <row r="13">
          <cell r="B13">
            <v>0</v>
          </cell>
          <cell r="C13">
            <v>0</v>
          </cell>
          <cell r="D13">
            <v>500000</v>
          </cell>
        </row>
        <row r="13">
          <cell r="I13">
            <v>7500</v>
          </cell>
        </row>
        <row r="14">
          <cell r="B14">
            <v>172800</v>
          </cell>
        </row>
        <row r="14">
          <cell r="P14">
            <v>0</v>
          </cell>
        </row>
        <row r="14">
          <cell r="R14">
            <v>99600</v>
          </cell>
          <cell r="S14">
            <v>105600</v>
          </cell>
        </row>
        <row r="14">
          <cell r="V14">
            <v>52800</v>
          </cell>
          <cell r="W14">
            <v>52800</v>
          </cell>
        </row>
        <row r="15">
          <cell r="B15">
            <v>0</v>
          </cell>
        </row>
        <row r="15">
          <cell r="D15">
            <v>0</v>
          </cell>
          <cell r="E15">
            <v>24750</v>
          </cell>
        </row>
        <row r="17">
          <cell r="B17">
            <v>0</v>
          </cell>
        </row>
        <row r="18">
          <cell r="B18">
            <v>98679.49</v>
          </cell>
        </row>
        <row r="18">
          <cell r="J18">
            <v>0</v>
          </cell>
          <cell r="K18">
            <v>0</v>
          </cell>
        </row>
        <row r="19">
          <cell r="B19">
            <v>7613583.4</v>
          </cell>
          <cell r="C19">
            <v>699713.1</v>
          </cell>
          <cell r="D19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3536797.8</v>
          </cell>
        </row>
        <row r="20">
          <cell r="K20">
            <v>0</v>
          </cell>
        </row>
        <row r="21">
          <cell r="B21">
            <v>0</v>
          </cell>
        </row>
        <row r="21">
          <cell r="F21">
            <v>0</v>
          </cell>
        </row>
        <row r="21">
          <cell r="M21">
            <v>2840162.5</v>
          </cell>
        </row>
        <row r="21">
          <cell r="P21">
            <v>0</v>
          </cell>
        </row>
        <row r="22">
          <cell r="B22">
            <v>230241.23</v>
          </cell>
          <cell r="C22">
            <v>42055</v>
          </cell>
          <cell r="D22">
            <v>41667</v>
          </cell>
        </row>
        <row r="22">
          <cell r="J22">
            <v>0</v>
          </cell>
          <cell r="K22">
            <v>4795</v>
          </cell>
        </row>
        <row r="22">
          <cell r="M22">
            <v>974174.75</v>
          </cell>
          <cell r="N22">
            <v>29718.5</v>
          </cell>
          <cell r="O22">
            <v>22641</v>
          </cell>
          <cell r="P22">
            <v>859</v>
          </cell>
        </row>
        <row r="22">
          <cell r="S22">
            <v>25591</v>
          </cell>
        </row>
        <row r="22">
          <cell r="V22">
            <v>0</v>
          </cell>
        </row>
        <row r="22">
          <cell r="Y22">
            <v>163997</v>
          </cell>
        </row>
        <row r="23">
          <cell r="B23">
            <v>0</v>
          </cell>
        </row>
        <row r="24">
          <cell r="B24">
            <v>2600000</v>
          </cell>
        </row>
        <row r="25">
          <cell r="AA25">
            <v>0</v>
          </cell>
        </row>
        <row r="26">
          <cell r="AA26">
            <v>71550</v>
          </cell>
        </row>
        <row r="27">
          <cell r="I27">
            <v>729267.73</v>
          </cell>
        </row>
        <row r="28">
          <cell r="B28">
            <v>25214084.16</v>
          </cell>
          <cell r="C28">
            <v>1041700</v>
          </cell>
          <cell r="D28">
            <v>800000</v>
          </cell>
          <cell r="E28">
            <v>14658</v>
          </cell>
          <cell r="F28">
            <v>495635</v>
          </cell>
          <cell r="G28">
            <v>57986.34</v>
          </cell>
          <cell r="H28">
            <v>90559.4</v>
          </cell>
          <cell r="I28">
            <v>270000</v>
          </cell>
          <cell r="J28">
            <v>236600</v>
          </cell>
          <cell r="K28">
            <v>283864.21</v>
          </cell>
          <cell r="L28">
            <v>27573</v>
          </cell>
          <cell r="M28">
            <v>100000</v>
          </cell>
          <cell r="N28">
            <v>59984.5</v>
          </cell>
          <cell r="O28">
            <v>50000</v>
          </cell>
          <cell r="P28">
            <v>42930</v>
          </cell>
        </row>
        <row r="28">
          <cell r="T28">
            <v>0</v>
          </cell>
          <cell r="U28">
            <v>0</v>
          </cell>
        </row>
        <row r="28">
          <cell r="W28">
            <v>131022.66</v>
          </cell>
          <cell r="X28">
            <v>46308.42</v>
          </cell>
          <cell r="Y28">
            <v>165674.12</v>
          </cell>
          <cell r="Z28">
            <v>46623.2</v>
          </cell>
        </row>
        <row r="32">
          <cell r="B32">
            <v>100000</v>
          </cell>
        </row>
        <row r="32">
          <cell r="G32">
            <v>0</v>
          </cell>
          <cell r="H32">
            <v>31850</v>
          </cell>
          <cell r="I32">
            <v>13198</v>
          </cell>
        </row>
        <row r="32">
          <cell r="L32">
            <v>0</v>
          </cell>
          <cell r="M32">
            <v>146695</v>
          </cell>
          <cell r="N32">
            <v>0</v>
          </cell>
        </row>
        <row r="32">
          <cell r="Y32">
            <v>49502</v>
          </cell>
        </row>
        <row r="33">
          <cell r="B33">
            <v>1535000</v>
          </cell>
        </row>
        <row r="33">
          <cell r="M33">
            <v>146810</v>
          </cell>
        </row>
        <row r="33">
          <cell r="S33">
            <v>0</v>
          </cell>
        </row>
        <row r="34">
          <cell r="B34">
            <v>100000</v>
          </cell>
          <cell r="C34">
            <v>0</v>
          </cell>
        </row>
        <row r="34">
          <cell r="F34">
            <v>0</v>
          </cell>
          <cell r="G34">
            <v>68000</v>
          </cell>
        </row>
        <row r="34">
          <cell r="I34">
            <v>36802</v>
          </cell>
          <cell r="J34">
            <v>36811</v>
          </cell>
          <cell r="K34">
            <v>46100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4">
          <cell r="V34">
            <v>0</v>
          </cell>
        </row>
        <row r="35">
          <cell r="B35">
            <v>127767.7</v>
          </cell>
        </row>
        <row r="35">
          <cell r="G35">
            <v>0</v>
          </cell>
        </row>
        <row r="35">
          <cell r="I35">
            <v>0</v>
          </cell>
        </row>
        <row r="35">
          <cell r="N35">
            <v>0</v>
          </cell>
        </row>
        <row r="35">
          <cell r="P35">
            <v>0</v>
          </cell>
        </row>
        <row r="35">
          <cell r="S35">
            <v>0</v>
          </cell>
        </row>
        <row r="35">
          <cell r="Y35">
            <v>50000</v>
          </cell>
        </row>
      </sheetData>
      <sheetData sheetId="16" refreshError="1">
        <row r="5">
          <cell r="B5">
            <v>2002906.76</v>
          </cell>
          <cell r="C5">
            <v>792084</v>
          </cell>
          <cell r="D5">
            <v>5206638</v>
          </cell>
          <cell r="E5">
            <v>646004</v>
          </cell>
          <cell r="F5">
            <v>621730</v>
          </cell>
          <cell r="G5">
            <v>769717</v>
          </cell>
          <cell r="H5">
            <v>646748</v>
          </cell>
          <cell r="I5">
            <v>737338</v>
          </cell>
          <cell r="J5">
            <v>818812</v>
          </cell>
          <cell r="K5">
            <v>1269695</v>
          </cell>
          <cell r="L5">
            <v>814421</v>
          </cell>
          <cell r="M5">
            <v>1887128</v>
          </cell>
          <cell r="N5">
            <v>1697432</v>
          </cell>
          <cell r="O5">
            <v>782214</v>
          </cell>
          <cell r="P5">
            <v>1520660</v>
          </cell>
        </row>
        <row r="6">
          <cell r="B6">
            <v>44824.93</v>
          </cell>
          <cell r="C6">
            <v>47202.34</v>
          </cell>
          <cell r="D6">
            <v>396046.31</v>
          </cell>
          <cell r="E6">
            <v>52257.38</v>
          </cell>
          <cell r="F6">
            <v>8719.26</v>
          </cell>
          <cell r="G6">
            <v>17920.2</v>
          </cell>
          <cell r="H6">
            <v>15971.47</v>
          </cell>
          <cell r="I6">
            <v>73265.58</v>
          </cell>
          <cell r="J6">
            <v>26642.37</v>
          </cell>
          <cell r="K6">
            <v>93912.14</v>
          </cell>
          <cell r="L6">
            <v>56904.01</v>
          </cell>
          <cell r="M6">
            <v>61075.12</v>
          </cell>
          <cell r="N6">
            <v>107059.11</v>
          </cell>
          <cell r="O6">
            <v>0</v>
          </cell>
          <cell r="P6">
            <v>75166.79</v>
          </cell>
        </row>
        <row r="7">
          <cell r="B7">
            <v>158000</v>
          </cell>
          <cell r="C7">
            <v>48000</v>
          </cell>
          <cell r="D7">
            <v>204000</v>
          </cell>
          <cell r="E7">
            <v>40000</v>
          </cell>
          <cell r="F7">
            <v>90000</v>
          </cell>
          <cell r="G7">
            <v>48000</v>
          </cell>
          <cell r="H7">
            <v>40000</v>
          </cell>
          <cell r="I7">
            <v>52000</v>
          </cell>
          <cell r="J7">
            <v>52000</v>
          </cell>
          <cell r="K7">
            <v>108000</v>
          </cell>
          <cell r="L7">
            <v>60000</v>
          </cell>
          <cell r="M7">
            <v>218000</v>
          </cell>
          <cell r="N7">
            <v>140000</v>
          </cell>
          <cell r="O7">
            <v>48000</v>
          </cell>
          <cell r="P7">
            <v>132000</v>
          </cell>
        </row>
        <row r="8">
          <cell r="B8">
            <v>50400</v>
          </cell>
          <cell r="C8">
            <v>47600</v>
          </cell>
          <cell r="D8">
            <v>462000</v>
          </cell>
          <cell r="E8">
            <v>42000</v>
          </cell>
        </row>
        <row r="8">
          <cell r="G8">
            <v>42000</v>
          </cell>
          <cell r="H8">
            <v>42000</v>
          </cell>
          <cell r="I8">
            <v>42000</v>
          </cell>
          <cell r="J8">
            <v>42000</v>
          </cell>
          <cell r="K8">
            <v>42000</v>
          </cell>
          <cell r="L8">
            <v>42000</v>
          </cell>
          <cell r="M8">
            <v>69000</v>
          </cell>
          <cell r="N8">
            <v>42000</v>
          </cell>
          <cell r="O8">
            <v>42000</v>
          </cell>
          <cell r="P8">
            <v>42000</v>
          </cell>
        </row>
        <row r="9">
          <cell r="B9">
            <v>50400</v>
          </cell>
          <cell r="C9">
            <v>47600</v>
          </cell>
          <cell r="D9">
            <v>462000</v>
          </cell>
          <cell r="E9">
            <v>42000</v>
          </cell>
        </row>
        <row r="9">
          <cell r="G9">
            <v>42000</v>
          </cell>
          <cell r="H9">
            <v>42000</v>
          </cell>
          <cell r="I9">
            <v>42000</v>
          </cell>
          <cell r="J9">
            <v>42000</v>
          </cell>
          <cell r="K9">
            <v>42000</v>
          </cell>
          <cell r="L9">
            <v>42000</v>
          </cell>
          <cell r="M9">
            <v>69000</v>
          </cell>
          <cell r="N9">
            <v>42000</v>
          </cell>
          <cell r="O9">
            <v>42000</v>
          </cell>
          <cell r="P9">
            <v>42000</v>
          </cell>
        </row>
        <row r="10">
          <cell r="B10">
            <v>60000</v>
          </cell>
          <cell r="C10">
            <v>24000</v>
          </cell>
          <cell r="D10">
            <v>102000</v>
          </cell>
          <cell r="E10">
            <v>24000</v>
          </cell>
          <cell r="F10">
            <v>42000</v>
          </cell>
          <cell r="G10">
            <v>24000</v>
          </cell>
          <cell r="H10">
            <v>12000</v>
          </cell>
          <cell r="I10">
            <v>18000</v>
          </cell>
          <cell r="J10">
            <v>24000</v>
          </cell>
          <cell r="K10">
            <v>54000</v>
          </cell>
          <cell r="L10">
            <v>30000</v>
          </cell>
          <cell r="M10">
            <v>108000</v>
          </cell>
          <cell r="N10">
            <v>66000</v>
          </cell>
          <cell r="O10">
            <v>24000</v>
          </cell>
          <cell r="P10">
            <v>66000</v>
          </cell>
        </row>
        <row r="11">
          <cell r="N11">
            <v>101478</v>
          </cell>
        </row>
        <row r="12">
          <cell r="N12">
            <v>10500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381012.4</v>
          </cell>
          <cell r="O14">
            <v>0</v>
          </cell>
          <cell r="P14">
            <v>0</v>
          </cell>
        </row>
        <row r="15">
          <cell r="B15">
            <v>20000</v>
          </cell>
          <cell r="C15">
            <v>10000</v>
          </cell>
          <cell r="D15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5">
          <cell r="K15">
            <v>0</v>
          </cell>
          <cell r="L15">
            <v>0</v>
          </cell>
          <cell r="M15">
            <v>20000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228196.67</v>
          </cell>
          <cell r="C18">
            <v>95050.08</v>
          </cell>
          <cell r="D18">
            <v>570912.64</v>
          </cell>
          <cell r="E18">
            <v>77520.48</v>
          </cell>
          <cell r="F18">
            <v>74607</v>
          </cell>
          <cell r="G18">
            <v>92220.12</v>
          </cell>
          <cell r="H18">
            <v>77609.76</v>
          </cell>
          <cell r="I18">
            <v>88480.56</v>
          </cell>
          <cell r="J18">
            <v>80912.76</v>
          </cell>
          <cell r="K18">
            <v>152363.4</v>
          </cell>
          <cell r="L18">
            <v>97730.52</v>
          </cell>
          <cell r="M18">
            <v>227666.88</v>
          </cell>
          <cell r="N18">
            <v>203691.84</v>
          </cell>
          <cell r="O18">
            <v>93865.68</v>
          </cell>
          <cell r="P18">
            <v>182479.2</v>
          </cell>
        </row>
        <row r="19">
          <cell r="B19">
            <v>39529.06</v>
          </cell>
          <cell r="C19">
            <v>13201.4</v>
          </cell>
          <cell r="D19">
            <v>95484.56</v>
          </cell>
          <cell r="E19">
            <v>12920.08</v>
          </cell>
          <cell r="F19">
            <v>12464.19</v>
          </cell>
          <cell r="G19">
            <v>15394.32</v>
          </cell>
          <cell r="H19">
            <v>12934.96</v>
          </cell>
          <cell r="I19">
            <v>14746.76</v>
          </cell>
          <cell r="J19">
            <v>13485.3</v>
          </cell>
          <cell r="K19">
            <v>25294.16</v>
          </cell>
          <cell r="L19">
            <v>16288.42</v>
          </cell>
          <cell r="M19">
            <v>37872.48</v>
          </cell>
          <cell r="N19">
            <v>33948.64</v>
          </cell>
          <cell r="O19">
            <v>15621.38</v>
          </cell>
          <cell r="P19">
            <v>31617.76</v>
          </cell>
        </row>
        <row r="20">
          <cell r="B20">
            <v>36541.18</v>
          </cell>
          <cell r="C20">
            <v>15583.44</v>
          </cell>
          <cell r="D20">
            <v>86838.12</v>
          </cell>
          <cell r="E20">
            <v>12920.08</v>
          </cell>
          <cell r="F20">
            <v>12238.68</v>
          </cell>
          <cell r="G20">
            <v>15394.32</v>
          </cell>
          <cell r="H20">
            <v>12934.96</v>
          </cell>
          <cell r="I20">
            <v>14746.76</v>
          </cell>
          <cell r="J20">
            <v>13485.46</v>
          </cell>
          <cell r="K20">
            <v>25393.9</v>
          </cell>
          <cell r="L20">
            <v>16288.42</v>
          </cell>
          <cell r="M20">
            <v>37878.48</v>
          </cell>
          <cell r="N20">
            <v>33948.64</v>
          </cell>
          <cell r="O20">
            <v>15559.08</v>
          </cell>
          <cell r="P20">
            <v>30413.2</v>
          </cell>
        </row>
        <row r="21">
          <cell r="B21">
            <v>7300</v>
          </cell>
          <cell r="C21">
            <v>2400</v>
          </cell>
          <cell r="D21">
            <v>9600</v>
          </cell>
          <cell r="E21">
            <v>2000</v>
          </cell>
          <cell r="F21">
            <v>4500</v>
          </cell>
          <cell r="G21">
            <v>2400</v>
          </cell>
          <cell r="H21">
            <v>2000</v>
          </cell>
          <cell r="I21">
            <v>2600</v>
          </cell>
          <cell r="J21">
            <v>2600</v>
          </cell>
          <cell r="K21">
            <v>5400</v>
          </cell>
          <cell r="L21">
            <v>3000</v>
          </cell>
          <cell r="M21">
            <v>10900</v>
          </cell>
          <cell r="N21">
            <v>7000</v>
          </cell>
          <cell r="O21">
            <v>2400</v>
          </cell>
          <cell r="P21">
            <v>6600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7">
          <cell r="B27">
            <v>356822</v>
          </cell>
          <cell r="C27">
            <v>152014</v>
          </cell>
          <cell r="D27">
            <v>952790</v>
          </cell>
          <cell r="E27">
            <v>122403</v>
          </cell>
          <cell r="F27">
            <v>150513</v>
          </cell>
          <cell r="G27">
            <v>152310</v>
          </cell>
          <cell r="H27">
            <v>100602</v>
          </cell>
          <cell r="I27">
            <v>121749</v>
          </cell>
          <cell r="J27">
            <v>140328</v>
          </cell>
          <cell r="K27">
            <v>256465</v>
          </cell>
          <cell r="L27">
            <v>160699</v>
          </cell>
          <cell r="M27">
            <v>392285</v>
          </cell>
          <cell r="N27">
            <v>361962</v>
          </cell>
          <cell r="O27">
            <v>150668</v>
          </cell>
          <cell r="P27">
            <v>310615</v>
          </cell>
        </row>
      </sheetData>
      <sheetData sheetId="17" refreshError="1">
        <row r="3">
          <cell r="B3">
            <v>176833.5</v>
          </cell>
          <cell r="C3">
            <v>85430</v>
          </cell>
          <cell r="D3">
            <v>555070</v>
          </cell>
          <cell r="E3">
            <v>149630</v>
          </cell>
          <cell r="F3">
            <v>52300</v>
          </cell>
          <cell r="G3">
            <v>81284</v>
          </cell>
          <cell r="H3">
            <v>23700</v>
          </cell>
          <cell r="I3">
            <v>85210</v>
          </cell>
          <cell r="J3">
            <v>112000</v>
          </cell>
          <cell r="K3">
            <v>199950</v>
          </cell>
          <cell r="L3">
            <v>87472</v>
          </cell>
          <cell r="M3">
            <v>108920</v>
          </cell>
          <cell r="N3">
            <v>77730</v>
          </cell>
          <cell r="O3">
            <v>61370</v>
          </cell>
          <cell r="P3">
            <v>79818</v>
          </cell>
          <cell r="Q3">
            <v>2700</v>
          </cell>
          <cell r="R3">
            <v>0</v>
          </cell>
        </row>
        <row r="3">
          <cell r="U3">
            <v>6150</v>
          </cell>
        </row>
        <row r="3">
          <cell r="X3">
            <v>0</v>
          </cell>
          <cell r="Y3">
            <v>24300</v>
          </cell>
          <cell r="Z3">
            <v>11900</v>
          </cell>
        </row>
        <row r="4">
          <cell r="B4">
            <v>121536</v>
          </cell>
          <cell r="C4">
            <v>80010</v>
          </cell>
          <cell r="D4">
            <v>512940</v>
          </cell>
          <cell r="E4">
            <v>94410</v>
          </cell>
          <cell r="F4">
            <v>92136</v>
          </cell>
          <cell r="G4">
            <v>115249</v>
          </cell>
          <cell r="H4">
            <v>29800</v>
          </cell>
          <cell r="I4">
            <v>139894</v>
          </cell>
          <cell r="J4">
            <v>112900</v>
          </cell>
          <cell r="K4">
            <v>183796</v>
          </cell>
          <cell r="L4">
            <v>103560</v>
          </cell>
          <cell r="M4">
            <v>21450</v>
          </cell>
          <cell r="N4">
            <v>128370</v>
          </cell>
          <cell r="O4">
            <v>137010</v>
          </cell>
          <cell r="P4">
            <v>48800</v>
          </cell>
          <cell r="Q4">
            <v>5250</v>
          </cell>
          <cell r="R4">
            <v>17700</v>
          </cell>
          <cell r="S4">
            <v>42600</v>
          </cell>
          <cell r="T4">
            <v>0</v>
          </cell>
          <cell r="U4">
            <v>16220</v>
          </cell>
          <cell r="V4">
            <v>24500</v>
          </cell>
          <cell r="W4">
            <v>0</v>
          </cell>
          <cell r="X4">
            <v>20500</v>
          </cell>
          <cell r="Y4">
            <v>53100</v>
          </cell>
          <cell r="Z4">
            <v>0</v>
          </cell>
        </row>
        <row r="5">
          <cell r="B5">
            <v>157770.01</v>
          </cell>
          <cell r="C5">
            <v>16325.73</v>
          </cell>
          <cell r="D5">
            <v>53934.52</v>
          </cell>
          <cell r="E5">
            <v>12362.4</v>
          </cell>
          <cell r="F5">
            <v>59421.52</v>
          </cell>
          <cell r="G5">
            <v>42598.77</v>
          </cell>
          <cell r="H5">
            <v>30433.28</v>
          </cell>
          <cell r="I5">
            <v>43755.25</v>
          </cell>
          <cell r="J5">
            <v>63080.47</v>
          </cell>
          <cell r="K5">
            <v>139375.58</v>
          </cell>
          <cell r="L5">
            <v>15742.86</v>
          </cell>
          <cell r="M5">
            <v>57908.82</v>
          </cell>
          <cell r="N5">
            <v>103793.29</v>
          </cell>
          <cell r="O5">
            <v>48864.66</v>
          </cell>
          <cell r="P5">
            <v>16633.43</v>
          </cell>
          <cell r="Q5">
            <v>0</v>
          </cell>
          <cell r="R5">
            <v>0</v>
          </cell>
          <cell r="S5">
            <v>20000</v>
          </cell>
          <cell r="T5">
            <v>0</v>
          </cell>
          <cell r="U5">
            <v>8814.9</v>
          </cell>
          <cell r="V5">
            <v>4605.54</v>
          </cell>
          <cell r="W5">
            <v>0</v>
          </cell>
          <cell r="X5">
            <v>0</v>
          </cell>
          <cell r="Y5">
            <v>35053</v>
          </cell>
          <cell r="Z5">
            <v>0</v>
          </cell>
        </row>
        <row r="6">
          <cell r="K6">
            <v>37637.5</v>
          </cell>
        </row>
        <row r="7">
          <cell r="B7">
            <v>2393494.14</v>
          </cell>
          <cell r="C7">
            <v>570082.45</v>
          </cell>
          <cell r="D7">
            <v>477412.69</v>
          </cell>
        </row>
        <row r="7">
          <cell r="F7">
            <v>50447.9</v>
          </cell>
          <cell r="G7">
            <v>2200</v>
          </cell>
        </row>
        <row r="7">
          <cell r="J7">
            <v>38581.36</v>
          </cell>
          <cell r="K7">
            <v>70802.73</v>
          </cell>
        </row>
        <row r="7">
          <cell r="M7">
            <v>984466.24</v>
          </cell>
          <cell r="N7">
            <v>108646.98</v>
          </cell>
          <cell r="O7">
            <v>100467</v>
          </cell>
          <cell r="P7">
            <v>15038</v>
          </cell>
        </row>
        <row r="7">
          <cell r="S7">
            <v>381012.03</v>
          </cell>
        </row>
        <row r="7">
          <cell r="V7">
            <v>37327.24</v>
          </cell>
          <cell r="W7">
            <v>0</v>
          </cell>
        </row>
        <row r="7">
          <cell r="Y7">
            <v>666434.08</v>
          </cell>
        </row>
        <row r="8">
          <cell r="B8">
            <v>146958</v>
          </cell>
        </row>
        <row r="9">
          <cell r="B9">
            <v>1802164.15</v>
          </cell>
        </row>
        <row r="11">
          <cell r="C11">
            <v>913</v>
          </cell>
          <cell r="D11">
            <v>18443</v>
          </cell>
          <cell r="E11">
            <v>613</v>
          </cell>
        </row>
        <row r="11">
          <cell r="G11">
            <v>0</v>
          </cell>
          <cell r="H11">
            <v>0</v>
          </cell>
          <cell r="I11">
            <v>1500</v>
          </cell>
        </row>
        <row r="11">
          <cell r="K11">
            <v>0</v>
          </cell>
        </row>
        <row r="11">
          <cell r="M11">
            <v>0</v>
          </cell>
        </row>
        <row r="11">
          <cell r="O11">
            <v>0</v>
          </cell>
        </row>
        <row r="12">
          <cell r="B12">
            <v>15344.6</v>
          </cell>
        </row>
        <row r="12">
          <cell r="D12">
            <v>12000</v>
          </cell>
        </row>
        <row r="12">
          <cell r="F12">
            <v>0</v>
          </cell>
          <cell r="G12">
            <v>106857.8</v>
          </cell>
          <cell r="H12">
            <v>9048</v>
          </cell>
          <cell r="I12">
            <v>5266</v>
          </cell>
          <cell r="J12">
            <v>9611.77</v>
          </cell>
          <cell r="K12">
            <v>0</v>
          </cell>
          <cell r="L12">
            <v>8448</v>
          </cell>
          <cell r="M12">
            <v>7022</v>
          </cell>
        </row>
        <row r="12">
          <cell r="P12">
            <v>8224</v>
          </cell>
        </row>
        <row r="13">
          <cell r="C13">
            <v>300000</v>
          </cell>
          <cell r="D13">
            <v>660000</v>
          </cell>
        </row>
        <row r="13">
          <cell r="I13">
            <v>11000</v>
          </cell>
        </row>
        <row r="14">
          <cell r="B14">
            <v>109000</v>
          </cell>
        </row>
        <row r="14">
          <cell r="R14">
            <v>49800</v>
          </cell>
          <cell r="S14">
            <v>52800</v>
          </cell>
        </row>
        <row r="14">
          <cell r="V14">
            <v>22000</v>
          </cell>
          <cell r="W14">
            <v>26400</v>
          </cell>
        </row>
        <row r="15">
          <cell r="B15">
            <v>36500</v>
          </cell>
        </row>
        <row r="15">
          <cell r="E15">
            <v>64000</v>
          </cell>
        </row>
        <row r="17">
          <cell r="B17">
            <v>0</v>
          </cell>
        </row>
        <row r="18">
          <cell r="B18">
            <v>100000</v>
          </cell>
        </row>
        <row r="18">
          <cell r="K18">
            <v>0</v>
          </cell>
        </row>
        <row r="19">
          <cell r="B19">
            <v>3965501.97</v>
          </cell>
          <cell r="C19">
            <v>244704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19">
          <cell r="X19">
            <v>0</v>
          </cell>
        </row>
        <row r="20">
          <cell r="B20">
            <v>1498205.42</v>
          </cell>
        </row>
        <row r="21">
          <cell r="B21">
            <v>0</v>
          </cell>
        </row>
        <row r="21">
          <cell r="F21">
            <v>0</v>
          </cell>
        </row>
        <row r="21">
          <cell r="M21">
            <v>852338.49</v>
          </cell>
        </row>
        <row r="22">
          <cell r="B22">
            <v>731914</v>
          </cell>
          <cell r="C22">
            <v>48935</v>
          </cell>
          <cell r="D22">
            <v>35600</v>
          </cell>
        </row>
        <row r="22">
          <cell r="F22">
            <v>0</v>
          </cell>
        </row>
        <row r="22">
          <cell r="J22">
            <v>0</v>
          </cell>
          <cell r="K22">
            <v>12000</v>
          </cell>
        </row>
        <row r="22">
          <cell r="M22">
            <v>537076</v>
          </cell>
          <cell r="N22">
            <v>25094</v>
          </cell>
          <cell r="O22">
            <v>0</v>
          </cell>
          <cell r="P22">
            <v>1500</v>
          </cell>
        </row>
        <row r="22">
          <cell r="S22">
            <v>36481.45</v>
          </cell>
        </row>
        <row r="22">
          <cell r="V22">
            <v>0</v>
          </cell>
        </row>
        <row r="22">
          <cell r="Y22">
            <v>228511</v>
          </cell>
        </row>
        <row r="23">
          <cell r="B23">
            <v>0</v>
          </cell>
        </row>
        <row r="24">
          <cell r="B24">
            <v>1576329.69</v>
          </cell>
        </row>
        <row r="25">
          <cell r="B25">
            <v>0</v>
          </cell>
        </row>
        <row r="27">
          <cell r="B27">
            <v>67200</v>
          </cell>
        </row>
        <row r="28">
          <cell r="I28">
            <v>288201.63</v>
          </cell>
        </row>
        <row r="29">
          <cell r="B29">
            <v>10007975.29</v>
          </cell>
          <cell r="C29">
            <v>730129.69</v>
          </cell>
          <cell r="D29">
            <v>549631.63</v>
          </cell>
          <cell r="E29">
            <v>10000</v>
          </cell>
          <cell r="F29">
            <v>106101.4</v>
          </cell>
          <cell r="G29">
            <v>50281</v>
          </cell>
          <cell r="H29">
            <v>51313.5</v>
          </cell>
          <cell r="I29">
            <v>226663.5</v>
          </cell>
          <cell r="J29">
            <v>200000</v>
          </cell>
          <cell r="K29">
            <v>222275.99</v>
          </cell>
          <cell r="L29">
            <v>40555</v>
          </cell>
          <cell r="M29">
            <v>207044</v>
          </cell>
          <cell r="N29">
            <v>118572</v>
          </cell>
          <cell r="O29">
            <v>15943</v>
          </cell>
          <cell r="P29">
            <v>6601.5</v>
          </cell>
        </row>
        <row r="29">
          <cell r="U29">
            <v>0</v>
          </cell>
        </row>
        <row r="29">
          <cell r="W29">
            <v>9586</v>
          </cell>
          <cell r="X29">
            <v>47500</v>
          </cell>
          <cell r="Y29">
            <v>196303</v>
          </cell>
          <cell r="Z29">
            <v>19600</v>
          </cell>
        </row>
        <row r="33">
          <cell r="B33">
            <v>0</v>
          </cell>
        </row>
        <row r="33">
          <cell r="G33">
            <v>0</v>
          </cell>
          <cell r="H33">
            <v>0</v>
          </cell>
        </row>
        <row r="33">
          <cell r="M33">
            <v>0</v>
          </cell>
          <cell r="N33">
            <v>0</v>
          </cell>
          <cell r="O33">
            <v>0</v>
          </cell>
        </row>
        <row r="34">
          <cell r="B34">
            <v>61188</v>
          </cell>
          <cell r="C34">
            <v>0</v>
          </cell>
        </row>
        <row r="34">
          <cell r="F34">
            <v>0</v>
          </cell>
        </row>
        <row r="34">
          <cell r="I34">
            <v>0</v>
          </cell>
        </row>
        <row r="34">
          <cell r="K34">
            <v>0</v>
          </cell>
          <cell r="L34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4">
          <cell r="S34">
            <v>0</v>
          </cell>
        </row>
        <row r="35">
          <cell r="B35">
            <v>0</v>
          </cell>
        </row>
        <row r="35">
          <cell r="L35">
            <v>0</v>
          </cell>
        </row>
        <row r="35">
          <cell r="N35">
            <v>0</v>
          </cell>
        </row>
        <row r="36">
          <cell r="C36">
            <v>142964</v>
          </cell>
        </row>
        <row r="36">
          <cell r="M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4"/>
  <sheetViews>
    <sheetView topLeftCell="A58" workbookViewId="0">
      <selection activeCell="A71" sqref="A71:J79"/>
    </sheetView>
  </sheetViews>
  <sheetFormatPr defaultColWidth="9" defaultRowHeight="14.4"/>
  <cols>
    <col min="1" max="1" width="5.66666666666667" customWidth="1"/>
    <col min="2" max="2" width="7.11111111111111" customWidth="1"/>
    <col min="3" max="3" width="34" customWidth="1"/>
    <col min="4" max="4" width="13" style="80" customWidth="1"/>
    <col min="5" max="5" width="7.55555555555556" hidden="1" customWidth="1"/>
    <col min="6" max="6" width="16.1111111111111" style="3" customWidth="1"/>
    <col min="7" max="7" width="16.3333333333333" style="3" customWidth="1"/>
    <col min="8" max="8" width="17.1111111111111" customWidth="1"/>
    <col min="9" max="9" width="15.4444444444444" customWidth="1"/>
    <col min="10" max="10" width="15.5555555555556" customWidth="1"/>
  </cols>
  <sheetData>
    <row r="1" spans="1:10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ht="12.75" customHeight="1" spans="1:10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1" t="s">
        <v>2</v>
      </c>
      <c r="B3" s="100"/>
      <c r="C3" s="100"/>
      <c r="D3" s="100"/>
      <c r="E3" s="100"/>
      <c r="F3" s="100"/>
      <c r="G3" s="100"/>
      <c r="H3" s="100"/>
      <c r="I3" s="100"/>
      <c r="J3" s="100"/>
    </row>
    <row r="4" ht="21.75" customHeight="1" spans="1:10">
      <c r="A4" s="97"/>
      <c r="B4" s="97"/>
      <c r="C4" s="97"/>
      <c r="D4" s="97"/>
      <c r="E4" s="97"/>
      <c r="F4" s="97"/>
      <c r="G4" s="97"/>
      <c r="H4" s="97"/>
      <c r="I4" s="97"/>
      <c r="J4" s="97"/>
    </row>
    <row r="5" ht="15.6" spans="1:10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131"/>
    </row>
    <row r="6" ht="15.6" spans="1:10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ht="15" customHeight="1" spans="1:10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ht="15" customHeight="1" spans="1:10">
      <c r="A8" s="105" t="s">
        <v>4</v>
      </c>
      <c r="B8" s="105"/>
      <c r="C8" s="132" t="s">
        <v>5</v>
      </c>
      <c r="D8" s="105"/>
      <c r="E8" s="105"/>
      <c r="F8" s="105"/>
      <c r="G8" s="105" t="s">
        <v>6</v>
      </c>
      <c r="H8" s="132">
        <v>2023</v>
      </c>
      <c r="I8" s="105"/>
      <c r="J8" s="105"/>
    </row>
    <row r="9" ht="15" customHeight="1" spans="1:10">
      <c r="A9" s="97" t="s">
        <v>7</v>
      </c>
      <c r="B9" s="97"/>
      <c r="C9" s="132" t="s">
        <v>8</v>
      </c>
      <c r="D9" s="132"/>
      <c r="E9" s="132"/>
      <c r="F9" s="132"/>
      <c r="G9" s="105" t="s">
        <v>9</v>
      </c>
      <c r="H9" s="97" t="s">
        <v>10</v>
      </c>
      <c r="I9" s="97"/>
      <c r="J9" s="132"/>
    </row>
    <row r="10" ht="15" customHeight="1" spans="1:10">
      <c r="A10" s="105" t="s">
        <v>11</v>
      </c>
      <c r="B10" s="105"/>
      <c r="C10" s="97"/>
      <c r="D10" s="132"/>
      <c r="E10" s="132"/>
      <c r="F10" s="132"/>
      <c r="G10" s="132"/>
      <c r="H10" s="132"/>
      <c r="I10" s="132"/>
      <c r="J10" s="132"/>
    </row>
    <row r="11" ht="15" customHeight="1" spans="1:10">
      <c r="A11" s="133"/>
      <c r="B11" s="133"/>
      <c r="C11" s="133"/>
      <c r="D11" s="133"/>
      <c r="E11" s="133"/>
      <c r="F11" s="133"/>
      <c r="G11" s="133"/>
      <c r="H11" s="133"/>
      <c r="I11" s="133"/>
      <c r="J11" s="133"/>
    </row>
    <row r="12" ht="17.25" customHeight="1" spans="1:10">
      <c r="A12" s="205" t="s">
        <v>12</v>
      </c>
      <c r="B12" s="163"/>
      <c r="C12" s="206"/>
      <c r="D12" s="135" t="s">
        <v>13</v>
      </c>
      <c r="E12" s="207" t="s">
        <v>14</v>
      </c>
      <c r="F12" s="136" t="s">
        <v>15</v>
      </c>
      <c r="G12" s="137" t="s">
        <v>16</v>
      </c>
      <c r="H12" s="138"/>
      <c r="I12" s="138"/>
      <c r="J12" s="139" t="s">
        <v>17</v>
      </c>
    </row>
    <row r="13" ht="16.5" customHeight="1" spans="1:10">
      <c r="A13" s="208"/>
      <c r="B13" s="165"/>
      <c r="C13" s="209"/>
      <c r="D13" s="141"/>
      <c r="E13" s="210" t="s">
        <v>18</v>
      </c>
      <c r="F13" s="142"/>
      <c r="G13" s="143" t="s">
        <v>19</v>
      </c>
      <c r="H13" s="144" t="s">
        <v>20</v>
      </c>
      <c r="I13" s="145" t="s">
        <v>21</v>
      </c>
      <c r="J13" s="146"/>
    </row>
    <row r="14" ht="13.5" customHeight="1" spans="1:10">
      <c r="A14" s="208"/>
      <c r="B14" s="165"/>
      <c r="C14" s="209"/>
      <c r="D14" s="141"/>
      <c r="E14" s="210"/>
      <c r="F14" s="147" t="s">
        <v>22</v>
      </c>
      <c r="G14" s="148" t="s">
        <v>22</v>
      </c>
      <c r="H14" s="149" t="s">
        <v>23</v>
      </c>
      <c r="I14" s="150"/>
      <c r="J14" s="151" t="s">
        <v>24</v>
      </c>
    </row>
    <row r="15" ht="16.5" customHeight="1" spans="1:10">
      <c r="A15" s="211">
        <v>1</v>
      </c>
      <c r="B15" s="212"/>
      <c r="C15" s="213"/>
      <c r="D15" s="153">
        <v>2</v>
      </c>
      <c r="E15" s="214"/>
      <c r="F15" s="153">
        <v>3</v>
      </c>
      <c r="G15" s="154">
        <v>4</v>
      </c>
      <c r="H15" s="155">
        <v>5</v>
      </c>
      <c r="I15" s="156">
        <v>6</v>
      </c>
      <c r="J15" s="157">
        <v>7</v>
      </c>
    </row>
    <row r="16" ht="15" customHeight="1" spans="1:10">
      <c r="A16" s="57" t="s">
        <v>25</v>
      </c>
      <c r="B16" s="158"/>
      <c r="C16" s="329"/>
      <c r="D16" s="159"/>
      <c r="E16" s="330"/>
      <c r="F16" s="39"/>
      <c r="G16" s="40"/>
      <c r="H16" s="40"/>
      <c r="I16" s="40"/>
      <c r="J16" s="41"/>
    </row>
    <row r="17" spans="1:10">
      <c r="A17" s="331"/>
      <c r="B17" s="158" t="s">
        <v>26</v>
      </c>
      <c r="C17" s="329"/>
      <c r="D17" s="159" t="s">
        <v>27</v>
      </c>
      <c r="E17" s="330"/>
      <c r="F17" s="36">
        <f>'[1]21ps'!B5</f>
        <v>2576423.42</v>
      </c>
      <c r="G17" s="37">
        <f>'[1]22ps'!B5</f>
        <v>1525188.5</v>
      </c>
      <c r="H17" s="37">
        <f t="shared" ref="H17:H34" si="0">I17-G17</f>
        <v>1827467.5</v>
      </c>
      <c r="I17" s="37">
        <v>3352656</v>
      </c>
      <c r="J17" s="38">
        <f>[1]PS!B5</f>
        <v>4552608</v>
      </c>
    </row>
    <row r="18" spans="1:10">
      <c r="A18" s="331"/>
      <c r="B18" s="158" t="s">
        <v>28</v>
      </c>
      <c r="C18" s="329"/>
      <c r="D18" s="159" t="s">
        <v>29</v>
      </c>
      <c r="E18" s="330"/>
      <c r="F18" s="39">
        <f>'[1]21ps'!B6</f>
        <v>241665.19</v>
      </c>
      <c r="G18" s="40">
        <f>'[1]22ps'!B6</f>
        <v>44272.7</v>
      </c>
      <c r="H18" s="40">
        <f t="shared" si="0"/>
        <v>225016.54</v>
      </c>
      <c r="I18" s="40">
        <v>269289.24</v>
      </c>
      <c r="J18" s="41">
        <f>[1]PS!B6</f>
        <v>44824.93</v>
      </c>
    </row>
    <row r="19" ht="12" customHeight="1" spans="1:10">
      <c r="A19" s="331"/>
      <c r="B19" s="158" t="s">
        <v>30</v>
      </c>
      <c r="C19" s="329"/>
      <c r="D19" s="159"/>
      <c r="E19" s="330"/>
      <c r="F19" s="39"/>
      <c r="G19" s="40"/>
      <c r="H19" s="40"/>
      <c r="I19" s="40"/>
      <c r="J19" s="41"/>
    </row>
    <row r="20" spans="1:10">
      <c r="A20" s="331"/>
      <c r="B20" s="158" t="s">
        <v>31</v>
      </c>
      <c r="C20" s="329"/>
      <c r="D20" s="159" t="s">
        <v>32</v>
      </c>
      <c r="E20" s="330"/>
      <c r="F20" s="39">
        <f>'[1]21ps'!B7</f>
        <v>169000</v>
      </c>
      <c r="G20" s="40">
        <f>'[1]22ps'!B7</f>
        <v>100000</v>
      </c>
      <c r="H20" s="40">
        <f t="shared" si="0"/>
        <v>140000</v>
      </c>
      <c r="I20" s="40">
        <v>240000</v>
      </c>
      <c r="J20" s="41">
        <f>[1]PS!B7</f>
        <v>384000</v>
      </c>
    </row>
    <row r="21" spans="1:10">
      <c r="A21" s="331"/>
      <c r="B21" s="158" t="s">
        <v>33</v>
      </c>
      <c r="C21" s="329"/>
      <c r="D21" s="159" t="s">
        <v>34</v>
      </c>
      <c r="E21" s="330"/>
      <c r="F21" s="39">
        <f>'[1]21ps'!B8</f>
        <v>86400</v>
      </c>
      <c r="G21" s="40">
        <f>'[1]22ps'!B8</f>
        <v>43200</v>
      </c>
      <c r="H21" s="40">
        <f t="shared" si="0"/>
        <v>43200</v>
      </c>
      <c r="I21" s="40">
        <v>86400</v>
      </c>
      <c r="J21" s="41">
        <f>[1]PS!B8</f>
        <v>86400</v>
      </c>
    </row>
    <row r="22" spans="1:10">
      <c r="A22" s="331"/>
      <c r="B22" s="158" t="s">
        <v>35</v>
      </c>
      <c r="C22" s="329"/>
      <c r="D22" s="159" t="s">
        <v>36</v>
      </c>
      <c r="E22" s="330"/>
      <c r="F22" s="39">
        <f>'[1]21ps'!B9</f>
        <v>86400</v>
      </c>
      <c r="G22" s="40">
        <f>'[1]22ps'!B9</f>
        <v>43200</v>
      </c>
      <c r="H22" s="40">
        <f t="shared" si="0"/>
        <v>43200</v>
      </c>
      <c r="I22" s="40">
        <v>86400</v>
      </c>
      <c r="J22" s="41">
        <f>[1]PS!B9</f>
        <v>86400</v>
      </c>
    </row>
    <row r="23" spans="1:10">
      <c r="A23" s="331"/>
      <c r="B23" s="158" t="s">
        <v>37</v>
      </c>
      <c r="C23" s="329"/>
      <c r="D23" s="159" t="s">
        <v>38</v>
      </c>
      <c r="E23" s="330"/>
      <c r="F23" s="39">
        <f>'[1]21ps'!B10</f>
        <v>42000</v>
      </c>
      <c r="G23" s="40">
        <f>'[1]22ps'!B10</f>
        <v>42000</v>
      </c>
      <c r="H23" s="40">
        <f t="shared" si="0"/>
        <v>18000</v>
      </c>
      <c r="I23" s="40">
        <v>60000</v>
      </c>
      <c r="J23" s="41">
        <f>[1]PS!B10</f>
        <v>96000</v>
      </c>
    </row>
    <row r="24" spans="1:10">
      <c r="A24" s="331"/>
      <c r="B24" s="158" t="s">
        <v>39</v>
      </c>
      <c r="C24" s="329"/>
      <c r="D24" s="159" t="s">
        <v>40</v>
      </c>
      <c r="E24" s="330"/>
      <c r="F24" s="39">
        <f>'[1]21ps'!B14</f>
        <v>0</v>
      </c>
      <c r="G24" s="40">
        <f>'[1]22ps'!B14</f>
        <v>0</v>
      </c>
      <c r="H24" s="40">
        <f t="shared" si="0"/>
        <v>0</v>
      </c>
      <c r="I24" s="40">
        <v>0</v>
      </c>
      <c r="J24" s="41">
        <v>0</v>
      </c>
    </row>
    <row r="25" spans="1:10">
      <c r="A25" s="331"/>
      <c r="B25" s="158" t="s">
        <v>41</v>
      </c>
      <c r="C25" s="329"/>
      <c r="D25" s="159" t="s">
        <v>42</v>
      </c>
      <c r="E25" s="330"/>
      <c r="F25" s="39">
        <f>'[1]21ps'!B15</f>
        <v>5000</v>
      </c>
      <c r="G25" s="40">
        <f>'[1]22ps'!B15</f>
        <v>0</v>
      </c>
      <c r="H25" s="40">
        <f t="shared" si="0"/>
        <v>0</v>
      </c>
      <c r="I25" s="40">
        <v>0</v>
      </c>
      <c r="J25" s="41">
        <f>[1]PS!B14</f>
        <v>0</v>
      </c>
    </row>
    <row r="26" spans="1:10">
      <c r="A26" s="331"/>
      <c r="B26" s="158" t="s">
        <v>43</v>
      </c>
      <c r="C26" s="329"/>
      <c r="D26" s="159" t="s">
        <v>44</v>
      </c>
      <c r="E26" s="330"/>
      <c r="F26" s="39">
        <f>'[1]21ps'!B16</f>
        <v>35000</v>
      </c>
      <c r="G26" s="40">
        <f>'[1]22ps'!B16</f>
        <v>0</v>
      </c>
      <c r="H26" s="40">
        <f t="shared" si="0"/>
        <v>50000</v>
      </c>
      <c r="I26" s="40">
        <v>50000</v>
      </c>
      <c r="J26" s="41">
        <f>[1]PS!B15</f>
        <v>80000</v>
      </c>
    </row>
    <row r="27" spans="1:10">
      <c r="A27" s="331"/>
      <c r="B27" s="158" t="s">
        <v>45</v>
      </c>
      <c r="C27" s="329"/>
      <c r="D27" s="159" t="s">
        <v>46</v>
      </c>
      <c r="E27" s="330"/>
      <c r="F27" s="39">
        <f>'[1]21ps'!B17</f>
        <v>219879</v>
      </c>
      <c r="G27" s="40">
        <f>'[1]22ps'!B17</f>
        <v>0</v>
      </c>
      <c r="H27" s="40">
        <f t="shared" si="0"/>
        <v>279388</v>
      </c>
      <c r="I27" s="40">
        <v>279388</v>
      </c>
      <c r="J27" s="41">
        <f>[1]PS!B16</f>
        <v>379384</v>
      </c>
    </row>
    <row r="28" spans="1:10">
      <c r="A28" s="331"/>
      <c r="B28" s="158" t="s">
        <v>47</v>
      </c>
      <c r="C28" s="329"/>
      <c r="D28" s="159" t="s">
        <v>48</v>
      </c>
      <c r="E28" s="330"/>
      <c r="F28" s="39">
        <f>'[1]21ps'!B18</f>
        <v>308472.78</v>
      </c>
      <c r="G28" s="40">
        <f>'[1]22ps'!B18</f>
        <v>183022.62</v>
      </c>
      <c r="H28" s="40">
        <f t="shared" si="0"/>
        <v>219296.1</v>
      </c>
      <c r="I28" s="40">
        <v>402318.72</v>
      </c>
      <c r="J28" s="41">
        <f>[1]PS!B17</f>
        <v>546312.96</v>
      </c>
    </row>
    <row r="29" spans="1:10">
      <c r="A29" s="331"/>
      <c r="B29" s="158" t="s">
        <v>49</v>
      </c>
      <c r="C29" s="329"/>
      <c r="D29" s="159" t="s">
        <v>50</v>
      </c>
      <c r="E29" s="330"/>
      <c r="F29" s="39">
        <f>'[1]21ps'!B19</f>
        <v>52350.63</v>
      </c>
      <c r="G29" s="40">
        <f>'[1]22ps'!B19</f>
        <v>30456</v>
      </c>
      <c r="H29" s="40">
        <f t="shared" si="0"/>
        <v>36597.12</v>
      </c>
      <c r="I29" s="40">
        <v>67053.12</v>
      </c>
      <c r="J29" s="41">
        <f>[1]PS!B18</f>
        <v>91052.16</v>
      </c>
    </row>
    <row r="30" spans="1:10">
      <c r="A30" s="331"/>
      <c r="B30" s="158" t="s">
        <v>51</v>
      </c>
      <c r="C30" s="329"/>
      <c r="D30" s="159" t="s">
        <v>52</v>
      </c>
      <c r="E30" s="330"/>
      <c r="F30" s="39">
        <f>'[1]21ps'!B20</f>
        <v>30625.18</v>
      </c>
      <c r="G30" s="40">
        <f>'[1]22ps'!B20</f>
        <v>20176.25</v>
      </c>
      <c r="H30" s="40">
        <f t="shared" si="0"/>
        <v>46876.87</v>
      </c>
      <c r="I30" s="40">
        <v>67053.12</v>
      </c>
      <c r="J30" s="41">
        <f>[1]PS!B19</f>
        <v>113815.2</v>
      </c>
    </row>
    <row r="31" spans="1:10">
      <c r="A31" s="331"/>
      <c r="B31" s="158" t="s">
        <v>53</v>
      </c>
      <c r="C31" s="329"/>
      <c r="D31" s="159" t="s">
        <v>54</v>
      </c>
      <c r="E31" s="330"/>
      <c r="F31" s="39">
        <f>'[1]21ps'!B21</f>
        <v>8300</v>
      </c>
      <c r="G31" s="40">
        <f>'[1]22ps'!B21</f>
        <v>4900</v>
      </c>
      <c r="H31" s="40">
        <f t="shared" si="0"/>
        <v>7100</v>
      </c>
      <c r="I31" s="40">
        <v>12000</v>
      </c>
      <c r="J31" s="41">
        <f>[1]PS!B20</f>
        <v>19200</v>
      </c>
    </row>
    <row r="32" spans="1:10">
      <c r="A32" s="331"/>
      <c r="B32" s="158" t="s">
        <v>55</v>
      </c>
      <c r="C32" s="329"/>
      <c r="D32" s="159" t="s">
        <v>56</v>
      </c>
      <c r="E32" s="330"/>
      <c r="F32" s="39">
        <f>'[1]21ps'!B22</f>
        <v>291823.42</v>
      </c>
      <c r="G32" s="40">
        <f>'[1]22ps'!B22</f>
        <v>617239.05</v>
      </c>
      <c r="H32" s="40">
        <f t="shared" si="0"/>
        <v>545893.17</v>
      </c>
      <c r="I32" s="40">
        <v>1163132.22</v>
      </c>
      <c r="J32" s="41">
        <f>[1]PS!B21</f>
        <v>0</v>
      </c>
    </row>
    <row r="33" spans="1:10">
      <c r="A33" s="331"/>
      <c r="B33" s="158" t="s">
        <v>57</v>
      </c>
      <c r="C33" s="329"/>
      <c r="D33" s="159" t="s">
        <v>58</v>
      </c>
      <c r="E33" s="330"/>
      <c r="F33" s="39">
        <f>'[1]21ps'!B24+'[1]21ps'!B25+'[1]21ps'!B26</f>
        <v>370728</v>
      </c>
      <c r="G33" s="40">
        <f>'[1]22ps'!B24+'[1]22ps'!B25+'[1]22ps'!B27</f>
        <v>316003</v>
      </c>
      <c r="H33" s="40">
        <f t="shared" si="0"/>
        <v>93385</v>
      </c>
      <c r="I33" s="40">
        <v>409388</v>
      </c>
      <c r="J33" s="41">
        <f>[1]PS!B23+[1]PS!B24+[1]PS!B25</f>
        <v>539384</v>
      </c>
    </row>
    <row r="34" ht="18" customHeight="1" spans="1:10">
      <c r="A34" s="331"/>
      <c r="B34" s="121" t="s">
        <v>59</v>
      </c>
      <c r="C34" s="121"/>
      <c r="D34" s="190"/>
      <c r="E34" s="330"/>
      <c r="F34" s="332">
        <f>SUM(F17:F33)</f>
        <v>4524067.62</v>
      </c>
      <c r="G34" s="332">
        <f>SUM(G17:G33)</f>
        <v>2969658.12</v>
      </c>
      <c r="H34" s="332">
        <f t="shared" si="0"/>
        <v>3575420.3</v>
      </c>
      <c r="I34" s="332">
        <f>SUM(I17:I33)</f>
        <v>6545078.42</v>
      </c>
      <c r="J34" s="332">
        <f>SUM(J17:J33)</f>
        <v>7019381.25</v>
      </c>
    </row>
    <row r="35" spans="1:10">
      <c r="A35" s="158"/>
      <c r="B35" s="158"/>
      <c r="C35" s="333"/>
      <c r="D35" s="190"/>
      <c r="E35" s="330"/>
      <c r="F35" s="39"/>
      <c r="G35" s="40"/>
      <c r="H35" s="40"/>
      <c r="I35" s="40"/>
      <c r="J35" s="40"/>
    </row>
    <row r="36" spans="1:10">
      <c r="A36" s="57" t="s">
        <v>60</v>
      </c>
      <c r="B36" s="158"/>
      <c r="C36" s="329"/>
      <c r="D36" s="159"/>
      <c r="E36" s="330"/>
      <c r="F36" s="39"/>
      <c r="G36" s="40"/>
      <c r="H36" s="40"/>
      <c r="I36" s="40"/>
      <c r="J36" s="41"/>
    </row>
    <row r="37" spans="1:10">
      <c r="A37" s="57"/>
      <c r="B37" s="158" t="s">
        <v>61</v>
      </c>
      <c r="C37" s="329"/>
      <c r="D37" s="159" t="s">
        <v>62</v>
      </c>
      <c r="E37" s="330"/>
      <c r="F37" s="36">
        <f>'[1]21mooe'!B3</f>
        <v>141634.5</v>
      </c>
      <c r="G37" s="37">
        <f>'[1]22mooe'!B3</f>
        <v>147056</v>
      </c>
      <c r="H37" s="37">
        <f t="shared" ref="H37:H60" si="1">I37-G37</f>
        <v>2944</v>
      </c>
      <c r="I37" s="37">
        <v>150000</v>
      </c>
      <c r="J37" s="38">
        <f>[1]MOOE!B2</f>
        <v>200000</v>
      </c>
    </row>
    <row r="38" spans="1:10">
      <c r="A38" s="57"/>
      <c r="B38" s="158" t="s">
        <v>63</v>
      </c>
      <c r="C38" s="329"/>
      <c r="D38" s="159" t="s">
        <v>64</v>
      </c>
      <c r="E38" s="330"/>
      <c r="F38" s="39">
        <f>'[1]21mooe'!B4</f>
        <v>131166</v>
      </c>
      <c r="G38" s="40">
        <f>'[1]22mooe'!B4</f>
        <v>139594</v>
      </c>
      <c r="H38" s="40">
        <f t="shared" si="1"/>
        <v>10406</v>
      </c>
      <c r="I38" s="40">
        <v>150000</v>
      </c>
      <c r="J38" s="41">
        <f>[1]MOOE!B3</f>
        <v>200000</v>
      </c>
    </row>
    <row r="39" spans="1:10">
      <c r="A39" s="57"/>
      <c r="B39" s="158" t="s">
        <v>65</v>
      </c>
      <c r="C39" s="329"/>
      <c r="D39" s="159" t="s">
        <v>66</v>
      </c>
      <c r="E39" s="330"/>
      <c r="F39" s="39">
        <f>'[1]21mooe'!B5</f>
        <v>129162.99</v>
      </c>
      <c r="G39" s="40">
        <f>'[1]22mooe'!B5</f>
        <v>79809.22</v>
      </c>
      <c r="H39" s="40">
        <f t="shared" si="1"/>
        <v>70190.78</v>
      </c>
      <c r="I39" s="40">
        <v>150000</v>
      </c>
      <c r="J39" s="41">
        <f>[1]MOOE!B4</f>
        <v>200000</v>
      </c>
    </row>
    <row r="40" spans="1:10">
      <c r="A40" s="57"/>
      <c r="B40" s="158" t="s">
        <v>67</v>
      </c>
      <c r="C40" s="329"/>
      <c r="D40" s="159" t="s">
        <v>68</v>
      </c>
      <c r="E40" s="330"/>
      <c r="F40" s="39">
        <f>'[1]21mooe'!B7</f>
        <v>5369279.32</v>
      </c>
      <c r="G40" s="40">
        <f>'[1]22mooe'!B7</f>
        <v>4042384.98</v>
      </c>
      <c r="H40" s="40">
        <f t="shared" si="1"/>
        <v>-42384.98</v>
      </c>
      <c r="I40" s="40">
        <v>4000000</v>
      </c>
      <c r="J40" s="41">
        <f>[1]MOOE!B6</f>
        <v>6000000</v>
      </c>
    </row>
    <row r="41" spans="1:10">
      <c r="A41" s="57"/>
      <c r="B41" s="158" t="s">
        <v>69</v>
      </c>
      <c r="C41" s="329"/>
      <c r="D41" s="159" t="s">
        <v>70</v>
      </c>
      <c r="E41" s="330"/>
      <c r="F41" s="39">
        <f>'[1]21mooe'!B8</f>
        <v>231464</v>
      </c>
      <c r="G41" s="40">
        <f>'[1]22mooe'!B8</f>
        <v>129924</v>
      </c>
      <c r="H41" s="40">
        <f t="shared" si="1"/>
        <v>370076</v>
      </c>
      <c r="I41" s="40">
        <v>500000</v>
      </c>
      <c r="J41" s="41">
        <f>[1]MOOE!B7</f>
        <v>500000</v>
      </c>
    </row>
    <row r="42" spans="1:10">
      <c r="A42" s="57"/>
      <c r="B42" s="158" t="s">
        <v>71</v>
      </c>
      <c r="C42" s="329"/>
      <c r="D42" s="159" t="s">
        <v>72</v>
      </c>
      <c r="E42" s="330"/>
      <c r="F42" s="39">
        <f>'[1]21mooe'!B9</f>
        <v>2212175.94</v>
      </c>
      <c r="G42" s="40">
        <f>'[1]22mooe'!B9</f>
        <v>1026321.59</v>
      </c>
      <c r="H42" s="40">
        <f t="shared" si="1"/>
        <v>2973678.41</v>
      </c>
      <c r="I42" s="40">
        <v>4000000</v>
      </c>
      <c r="J42" s="41">
        <f>[1]MOOE!B8</f>
        <v>4000000</v>
      </c>
    </row>
    <row r="43" spans="1:10">
      <c r="A43" s="57"/>
      <c r="B43" s="158" t="s">
        <v>73</v>
      </c>
      <c r="C43" s="329"/>
      <c r="D43" s="159" t="s">
        <v>74</v>
      </c>
      <c r="E43" s="330"/>
      <c r="F43" s="39">
        <v>0</v>
      </c>
      <c r="G43" s="40">
        <v>0</v>
      </c>
      <c r="H43" s="40">
        <f t="shared" si="1"/>
        <v>5000</v>
      </c>
      <c r="I43" s="40">
        <v>5000</v>
      </c>
      <c r="J43" s="41">
        <f>[1]MOOE!B9</f>
        <v>5000</v>
      </c>
    </row>
    <row r="44" spans="1:10">
      <c r="A44" s="57"/>
      <c r="B44" s="158" t="s">
        <v>75</v>
      </c>
      <c r="C44" s="329"/>
      <c r="D44" s="159" t="s">
        <v>76</v>
      </c>
      <c r="E44" s="330"/>
      <c r="F44" s="39">
        <f>'[1]21mooe'!B11</f>
        <v>0</v>
      </c>
      <c r="G44" s="40">
        <v>0</v>
      </c>
      <c r="H44" s="40">
        <f t="shared" si="1"/>
        <v>3600</v>
      </c>
      <c r="I44" s="40">
        <v>3600</v>
      </c>
      <c r="J44" s="41">
        <f>[1]MOOE!B10</f>
        <v>3600</v>
      </c>
    </row>
    <row r="45" spans="1:10">
      <c r="A45" s="57"/>
      <c r="B45" s="158" t="s">
        <v>77</v>
      </c>
      <c r="C45" s="329"/>
      <c r="D45" s="159" t="s">
        <v>78</v>
      </c>
      <c r="E45" s="330"/>
      <c r="F45" s="39">
        <f>'[1]21mooe'!B12</f>
        <v>20000</v>
      </c>
      <c r="G45" s="40">
        <f>'[1]22mooe'!B12</f>
        <v>16286.59</v>
      </c>
      <c r="H45" s="40">
        <f t="shared" si="1"/>
        <v>3713.41</v>
      </c>
      <c r="I45" s="40">
        <v>20000</v>
      </c>
      <c r="J45" s="41">
        <f>[1]MOOE!B11</f>
        <v>20000</v>
      </c>
    </row>
    <row r="46" spans="1:10">
      <c r="A46" s="57"/>
      <c r="B46" s="158" t="s">
        <v>79</v>
      </c>
      <c r="C46" s="329"/>
      <c r="D46" s="159" t="s">
        <v>80</v>
      </c>
      <c r="E46" s="330"/>
      <c r="F46" s="39">
        <f>'[1]21mooe'!B13</f>
        <v>0</v>
      </c>
      <c r="G46" s="40">
        <v>0</v>
      </c>
      <c r="H46" s="40">
        <f t="shared" si="1"/>
        <v>20000</v>
      </c>
      <c r="I46" s="40">
        <v>20000</v>
      </c>
      <c r="J46" s="41">
        <f>[1]MOOE!B12</f>
        <v>20000</v>
      </c>
    </row>
    <row r="47" spans="1:10">
      <c r="A47" s="57"/>
      <c r="B47" s="158" t="s">
        <v>81</v>
      </c>
      <c r="C47" s="329"/>
      <c r="D47" s="159" t="s">
        <v>82</v>
      </c>
      <c r="E47" s="330"/>
      <c r="F47" s="39">
        <f>'[1]21mooe'!B15</f>
        <v>12000</v>
      </c>
      <c r="G47" s="40">
        <f>'[1]22mooe'!B15</f>
        <v>0</v>
      </c>
      <c r="H47" s="40">
        <f t="shared" si="1"/>
        <v>200000</v>
      </c>
      <c r="I47" s="40">
        <v>200000</v>
      </c>
      <c r="J47" s="41">
        <f>[1]MOOE!B14</f>
        <v>200000</v>
      </c>
    </row>
    <row r="48" spans="1:10">
      <c r="A48" s="57"/>
      <c r="B48" s="158" t="s">
        <v>83</v>
      </c>
      <c r="C48" s="329"/>
      <c r="D48" s="159" t="s">
        <v>84</v>
      </c>
      <c r="E48" s="330"/>
      <c r="F48" s="39">
        <f>'[1]21mooe'!B17</f>
        <v>0</v>
      </c>
      <c r="G48" s="40">
        <f>'[1]22mooe'!B17</f>
        <v>0</v>
      </c>
      <c r="H48" s="40">
        <f t="shared" si="1"/>
        <v>20000</v>
      </c>
      <c r="I48" s="40">
        <v>20000</v>
      </c>
      <c r="J48" s="41">
        <f>[1]MOOE!B15</f>
        <v>20000</v>
      </c>
    </row>
    <row r="49" spans="1:10">
      <c r="A49" s="57"/>
      <c r="B49" s="158" t="s">
        <v>85</v>
      </c>
      <c r="C49" s="329"/>
      <c r="D49" s="159" t="s">
        <v>86</v>
      </c>
      <c r="E49" s="330"/>
      <c r="F49" s="39">
        <f>'[1]21mooe'!B18</f>
        <v>90510</v>
      </c>
      <c r="G49" s="40">
        <f>'[1]22mooe'!B18</f>
        <v>89048</v>
      </c>
      <c r="H49" s="40"/>
      <c r="I49" s="40">
        <v>100000</v>
      </c>
      <c r="J49" s="41">
        <f>[1]MOOE!B16</f>
        <v>100000</v>
      </c>
    </row>
    <row r="50" spans="1:10">
      <c r="A50" s="57"/>
      <c r="B50" s="158" t="s">
        <v>87</v>
      </c>
      <c r="C50" s="329"/>
      <c r="D50" s="159" t="s">
        <v>88</v>
      </c>
      <c r="E50" s="330"/>
      <c r="F50" s="39">
        <f>'[1]21mooe'!B14</f>
        <v>133200</v>
      </c>
      <c r="G50" s="40">
        <f>'[1]22mooe'!B14</f>
        <v>86400</v>
      </c>
      <c r="H50" s="40">
        <f t="shared" si="1"/>
        <v>86400</v>
      </c>
      <c r="I50" s="40">
        <v>172800</v>
      </c>
      <c r="J50" s="41">
        <f>[1]MOOE!B13</f>
        <v>226800</v>
      </c>
    </row>
    <row r="51" spans="1:10">
      <c r="A51" s="57"/>
      <c r="B51" s="158" t="s">
        <v>89</v>
      </c>
      <c r="C51" s="329"/>
      <c r="D51" s="159" t="s">
        <v>90</v>
      </c>
      <c r="E51" s="330"/>
      <c r="F51" s="39">
        <f>'[1]21mooe'!B19</f>
        <v>5857080.8</v>
      </c>
      <c r="G51" s="40">
        <f>'[1]22mooe'!B19</f>
        <v>3234388.8</v>
      </c>
      <c r="H51" s="40">
        <f t="shared" si="1"/>
        <v>3611975.1</v>
      </c>
      <c r="I51" s="40">
        <v>6846363.9</v>
      </c>
      <c r="J51" s="41">
        <f>[1]MOOE!B17</f>
        <v>6761756</v>
      </c>
    </row>
    <row r="52" spans="1:10">
      <c r="A52" s="57"/>
      <c r="B52" s="158" t="s">
        <v>91</v>
      </c>
      <c r="C52" s="329"/>
      <c r="D52" s="159" t="s">
        <v>92</v>
      </c>
      <c r="E52" s="330"/>
      <c r="F52" s="39">
        <f>'[1]21mooe'!B20</f>
        <v>1000000</v>
      </c>
      <c r="G52" s="40">
        <f>'[1]22mooe'!B20</f>
        <v>860058.4</v>
      </c>
      <c r="H52" s="40">
        <f t="shared" si="1"/>
        <v>1139941.6</v>
      </c>
      <c r="I52" s="40">
        <v>2000000</v>
      </c>
      <c r="J52" s="41">
        <f>[1]MOOE!B18</f>
        <v>1500000</v>
      </c>
    </row>
    <row r="53" spans="1:10">
      <c r="A53" s="57"/>
      <c r="B53" s="158" t="s">
        <v>93</v>
      </c>
      <c r="C53" s="329"/>
      <c r="D53" s="159" t="s">
        <v>94</v>
      </c>
      <c r="E53" s="330"/>
      <c r="F53" s="39">
        <f>'[1]21mooe'!B21</f>
        <v>427000</v>
      </c>
      <c r="G53" s="40">
        <f>'[1]22mooe'!B21</f>
        <v>0</v>
      </c>
      <c r="H53" s="40">
        <f t="shared" si="1"/>
        <v>1000000</v>
      </c>
      <c r="I53" s="40">
        <v>1000000</v>
      </c>
      <c r="J53" s="41">
        <f>[1]MOOE!B19</f>
        <v>1000000</v>
      </c>
    </row>
    <row r="54" spans="1:10">
      <c r="A54" s="57"/>
      <c r="B54" s="158" t="s">
        <v>95</v>
      </c>
      <c r="C54" s="329"/>
      <c r="D54" s="159" t="s">
        <v>96</v>
      </c>
      <c r="E54" s="330"/>
      <c r="F54" s="39">
        <f>'[1]21mooe'!B22</f>
        <v>380108.85</v>
      </c>
      <c r="G54" s="40">
        <f>'[1]22mooe'!B22</f>
        <v>158473.28</v>
      </c>
      <c r="H54" s="40">
        <f t="shared" si="1"/>
        <v>1841526.72</v>
      </c>
      <c r="I54" s="40">
        <v>2000000</v>
      </c>
      <c r="J54" s="41">
        <f>[1]MOOE!B20</f>
        <v>1500000</v>
      </c>
    </row>
    <row r="55" spans="1:10">
      <c r="A55" s="57"/>
      <c r="B55" s="158" t="s">
        <v>97</v>
      </c>
      <c r="C55" s="329"/>
      <c r="D55" s="159" t="s">
        <v>98</v>
      </c>
      <c r="E55" s="330"/>
      <c r="F55" s="39">
        <f>'[1]21mooe'!B23</f>
        <v>0</v>
      </c>
      <c r="G55" s="40">
        <f>'[1]22mooe'!B23</f>
        <v>0</v>
      </c>
      <c r="H55" s="40">
        <f t="shared" si="1"/>
        <v>0</v>
      </c>
      <c r="I55" s="40">
        <v>0</v>
      </c>
      <c r="J55" s="41">
        <v>0</v>
      </c>
    </row>
    <row r="56" spans="1:10">
      <c r="A56" s="57"/>
      <c r="B56" s="158" t="s">
        <v>99</v>
      </c>
      <c r="C56" s="329"/>
      <c r="D56" s="159" t="s">
        <v>100</v>
      </c>
      <c r="E56" s="330"/>
      <c r="F56" s="39">
        <f>'[1]21mooe'!B24</f>
        <v>2904275</v>
      </c>
      <c r="G56" s="40">
        <f>'[1]22mooe'!B24</f>
        <v>1634735</v>
      </c>
      <c r="H56" s="40">
        <f t="shared" si="1"/>
        <v>965265</v>
      </c>
      <c r="I56" s="40">
        <v>2600000</v>
      </c>
      <c r="J56" s="41">
        <f>[1]MOOE!B21</f>
        <v>2600000</v>
      </c>
    </row>
    <row r="57" spans="1:10">
      <c r="A57" s="57"/>
      <c r="B57" s="158" t="s">
        <v>101</v>
      </c>
      <c r="C57" s="329"/>
      <c r="D57" s="159" t="s">
        <v>102</v>
      </c>
      <c r="E57" s="330"/>
      <c r="F57" s="39">
        <f>'[1]21mooe'!AA25</f>
        <v>0</v>
      </c>
      <c r="G57" s="40">
        <f>'[1]22mooe'!B25</f>
        <v>0</v>
      </c>
      <c r="H57" s="40">
        <f t="shared" si="1"/>
        <v>1500000</v>
      </c>
      <c r="I57" s="40">
        <v>1500000</v>
      </c>
      <c r="J57" s="41">
        <f>[1]MOOE!B22</f>
        <v>3000000</v>
      </c>
    </row>
    <row r="58" spans="1:10">
      <c r="A58" s="57"/>
      <c r="B58" s="158" t="s">
        <v>103</v>
      </c>
      <c r="C58" s="329"/>
      <c r="D58" s="159" t="s">
        <v>104</v>
      </c>
      <c r="E58" s="330"/>
      <c r="F58" s="39">
        <f>'[1]21mooe'!AA26</f>
        <v>88705</v>
      </c>
      <c r="G58" s="40">
        <f>'[1]22mooe'!B27</f>
        <v>35400</v>
      </c>
      <c r="H58" s="40">
        <f t="shared" si="1"/>
        <v>164600</v>
      </c>
      <c r="I58" s="40">
        <v>200000</v>
      </c>
      <c r="J58" s="41">
        <f>[1]MOOE!B23</f>
        <v>200000</v>
      </c>
    </row>
    <row r="59" spans="1:10">
      <c r="A59" s="57"/>
      <c r="B59" s="158" t="s">
        <v>105</v>
      </c>
      <c r="C59" s="329"/>
      <c r="D59" s="159" t="s">
        <v>106</v>
      </c>
      <c r="E59" s="330"/>
      <c r="F59" s="39">
        <f>'[1]21mooe'!B28</f>
        <v>8736393.54</v>
      </c>
      <c r="G59" s="40">
        <f>'[1]22mooe'!B29</f>
        <v>5622046.1</v>
      </c>
      <c r="H59" s="40">
        <f t="shared" si="1"/>
        <v>9654050.36</v>
      </c>
      <c r="I59" s="40">
        <v>15276096.46</v>
      </c>
      <c r="J59" s="41">
        <f>[1]MOOE!B25</f>
        <v>7780000</v>
      </c>
    </row>
    <row r="60" ht="18" customHeight="1" spans="1:10">
      <c r="A60" s="334"/>
      <c r="B60" s="121" t="s">
        <v>107</v>
      </c>
      <c r="C60" s="335"/>
      <c r="D60" s="190"/>
      <c r="E60" s="330"/>
      <c r="F60" s="332">
        <f>SUM(F37:F59)</f>
        <v>27864155.94</v>
      </c>
      <c r="G60" s="332">
        <f>SUM(G37:G59)</f>
        <v>17301925.96</v>
      </c>
      <c r="H60" s="332">
        <f t="shared" si="1"/>
        <v>23611934.4</v>
      </c>
      <c r="I60" s="332">
        <f>SUM(I37:I59)</f>
        <v>40913860.36</v>
      </c>
      <c r="J60" s="332">
        <f>SUM(J37:J59)</f>
        <v>36037156</v>
      </c>
    </row>
    <row r="61" ht="12.75" customHeight="1" spans="1:10">
      <c r="A61" s="334"/>
      <c r="B61" s="158"/>
      <c r="C61" s="329"/>
      <c r="D61" s="190"/>
      <c r="E61" s="330"/>
      <c r="F61" s="39"/>
      <c r="G61" s="40"/>
      <c r="H61" s="40"/>
      <c r="I61" s="40"/>
      <c r="J61" s="40"/>
    </row>
    <row r="62" spans="1:10">
      <c r="A62" s="334"/>
      <c r="B62" s="158"/>
      <c r="C62" s="329"/>
      <c r="D62" s="190"/>
      <c r="E62" s="330"/>
      <c r="F62" s="39"/>
      <c r="G62" s="40"/>
      <c r="H62" s="40"/>
      <c r="I62" s="40"/>
      <c r="J62" s="40"/>
    </row>
    <row r="63" ht="15.75" customHeight="1" spans="1:10">
      <c r="A63" s="336" t="s">
        <v>108</v>
      </c>
      <c r="B63" s="114"/>
      <c r="C63" s="330"/>
      <c r="D63" s="190"/>
      <c r="E63" s="330"/>
      <c r="F63" s="39"/>
      <c r="G63" s="40"/>
      <c r="H63" s="40"/>
      <c r="I63" s="40"/>
      <c r="J63" s="40"/>
    </row>
    <row r="64" spans="1:10">
      <c r="A64" s="57"/>
      <c r="B64" s="158" t="s">
        <v>109</v>
      </c>
      <c r="C64" s="329"/>
      <c r="D64" s="159" t="s">
        <v>110</v>
      </c>
      <c r="E64" s="330"/>
      <c r="F64" s="39">
        <f>'[1]21mooe'!B34</f>
        <v>62000</v>
      </c>
      <c r="G64" s="40">
        <f>'[1]22mooe'!B34</f>
        <v>62500</v>
      </c>
      <c r="H64" s="40">
        <f>I64-G64</f>
        <v>37500</v>
      </c>
      <c r="I64" s="40">
        <v>100000</v>
      </c>
      <c r="J64" s="41">
        <f>[1]MOOE!B31</f>
        <v>100000</v>
      </c>
    </row>
    <row r="65" spans="1:10">
      <c r="A65" s="57"/>
      <c r="B65" s="158" t="s">
        <v>111</v>
      </c>
      <c r="C65" s="329"/>
      <c r="D65" s="159" t="s">
        <v>112</v>
      </c>
      <c r="E65" s="330"/>
      <c r="F65" s="39">
        <v>0</v>
      </c>
      <c r="G65" s="40">
        <f>'[1]22mooe'!B33</f>
        <v>60300</v>
      </c>
      <c r="H65" s="40">
        <f>I65-G65</f>
        <v>39700</v>
      </c>
      <c r="I65" s="40">
        <v>100000</v>
      </c>
      <c r="J65" s="41">
        <f>[1]MOOE!B29</f>
        <v>100000</v>
      </c>
    </row>
    <row r="66" spans="1:10">
      <c r="A66" s="57"/>
      <c r="B66" s="158" t="s">
        <v>113</v>
      </c>
      <c r="C66" s="329"/>
      <c r="D66" s="159" t="s">
        <v>114</v>
      </c>
      <c r="E66" s="330"/>
      <c r="F66" s="39">
        <v>0</v>
      </c>
      <c r="G66" s="58"/>
      <c r="H66" s="58">
        <f>I66-G66</f>
        <v>12000000</v>
      </c>
      <c r="I66" s="40">
        <v>12000000</v>
      </c>
      <c r="J66" s="41">
        <f>[1]MOOE!B30</f>
        <v>0</v>
      </c>
    </row>
    <row r="67" spans="1:10">
      <c r="A67" s="57"/>
      <c r="B67" s="158" t="s">
        <v>115</v>
      </c>
      <c r="C67" s="329"/>
      <c r="D67" s="170" t="s">
        <v>116</v>
      </c>
      <c r="E67" s="330"/>
      <c r="F67" s="55">
        <f>'[1]21mooe'!B35</f>
        <v>55939</v>
      </c>
      <c r="G67" s="42">
        <f>'[1]22mooe'!B35</f>
        <v>18604</v>
      </c>
      <c r="H67" s="42">
        <f>I67-G67</f>
        <v>181396</v>
      </c>
      <c r="I67" s="42">
        <v>200000</v>
      </c>
      <c r="J67" s="43">
        <f>[1]MOOE!B32</f>
        <v>0</v>
      </c>
    </row>
    <row r="68" ht="18" customHeight="1" spans="1:10">
      <c r="A68" s="337"/>
      <c r="B68" s="60" t="s">
        <v>117</v>
      </c>
      <c r="C68" s="338"/>
      <c r="D68" s="171"/>
      <c r="E68" s="339"/>
      <c r="F68" s="62">
        <f>SUM(F64:F67)</f>
        <v>117939</v>
      </c>
      <c r="G68" s="62">
        <f>SUM(G64:G67)</f>
        <v>141404</v>
      </c>
      <c r="H68" s="63">
        <f>SUM(H64:H67)</f>
        <v>12258596</v>
      </c>
      <c r="I68" s="62">
        <f>SUM(I64:I67)</f>
        <v>12400000</v>
      </c>
      <c r="J68" s="64">
        <f>SUM(J64:J67)</f>
        <v>200000</v>
      </c>
    </row>
    <row r="69" ht="21" customHeight="1" spans="1:10">
      <c r="A69" s="65" t="s">
        <v>118</v>
      </c>
      <c r="B69" s="172"/>
      <c r="C69" s="172"/>
      <c r="D69" s="173"/>
      <c r="E69" s="340"/>
      <c r="F69" s="67">
        <f>F34+F60+F68</f>
        <v>32506162.56</v>
      </c>
      <c r="G69" s="67">
        <f>G34+G60+G68</f>
        <v>20412988.08</v>
      </c>
      <c r="H69" s="68">
        <f>I69-G69</f>
        <v>39445950.7</v>
      </c>
      <c r="I69" s="67">
        <f>I34+I60+I68</f>
        <v>59858938.78</v>
      </c>
      <c r="J69" s="69">
        <f>J34+J60+J68</f>
        <v>43256537.25</v>
      </c>
    </row>
    <row r="70" ht="15" spans="1:10">
      <c r="A70" s="72"/>
      <c r="B70" s="72"/>
      <c r="C70" s="74"/>
      <c r="D70" s="73"/>
      <c r="E70" s="74"/>
      <c r="F70" s="71"/>
      <c r="G70" s="71"/>
      <c r="H70" s="71"/>
      <c r="I70" s="71"/>
      <c r="J70" s="71"/>
    </row>
    <row r="71" ht="15" spans="1:10">
      <c r="A71" s="72" t="s">
        <v>119</v>
      </c>
      <c r="B71" s="72"/>
      <c r="C71" s="74"/>
      <c r="D71" s="73"/>
      <c r="E71" s="74"/>
      <c r="F71" s="71"/>
      <c r="G71" s="71"/>
      <c r="H71" s="71"/>
      <c r="I71" s="71"/>
      <c r="J71" s="71"/>
    </row>
    <row r="72" ht="15" spans="1:10">
      <c r="A72" s="72"/>
      <c r="B72" s="72"/>
      <c r="C72" s="74"/>
      <c r="D72" s="73"/>
      <c r="E72" s="74"/>
      <c r="F72" s="71"/>
      <c r="G72" s="71"/>
      <c r="H72" s="71"/>
      <c r="I72" s="71"/>
      <c r="J72" s="71"/>
    </row>
    <row r="73" ht="15" spans="1:10">
      <c r="A73" s="72"/>
      <c r="B73" s="72"/>
      <c r="C73" s="74"/>
      <c r="D73" s="73"/>
      <c r="E73" s="74"/>
      <c r="F73" s="71"/>
      <c r="G73" s="71"/>
      <c r="H73" s="71"/>
      <c r="I73" s="71"/>
      <c r="J73" s="71"/>
    </row>
    <row r="74" spans="1:10">
      <c r="A74" s="35"/>
      <c r="B74" s="72"/>
      <c r="C74" s="75" t="s">
        <v>120</v>
      </c>
      <c r="D74" s="72" t="s">
        <v>121</v>
      </c>
      <c r="E74" s="72"/>
      <c r="F74" s="76"/>
      <c r="G74" s="77"/>
      <c r="H74" s="78" t="s">
        <v>122</v>
      </c>
      <c r="I74" s="78"/>
      <c r="J74" s="76"/>
    </row>
    <row r="75" spans="1:10">
      <c r="A75" s="35"/>
      <c r="B75" s="72"/>
      <c r="C75" s="75"/>
      <c r="D75" s="79"/>
      <c r="E75" s="72"/>
      <c r="F75" s="76"/>
      <c r="G75" s="77"/>
      <c r="H75" s="77"/>
      <c r="I75" s="77"/>
      <c r="J75" s="76"/>
    </row>
    <row r="76" spans="10:10">
      <c r="J76" t="s">
        <v>123</v>
      </c>
    </row>
    <row r="77" spans="3:10">
      <c r="C77" s="81" t="s">
        <v>124</v>
      </c>
      <c r="D77" s="81" t="s">
        <v>125</v>
      </c>
      <c r="E77" s="81"/>
      <c r="F77" s="81"/>
      <c r="G77" s="81"/>
      <c r="H77" s="81" t="s">
        <v>124</v>
      </c>
      <c r="I77" s="81"/>
      <c r="J77" s="81"/>
    </row>
    <row r="78" spans="3:10">
      <c r="C78" s="82" t="s">
        <v>126</v>
      </c>
      <c r="D78" s="82" t="s">
        <v>127</v>
      </c>
      <c r="E78" s="82"/>
      <c r="F78" s="82"/>
      <c r="G78" s="82"/>
      <c r="H78" s="82" t="s">
        <v>126</v>
      </c>
      <c r="I78" s="82"/>
      <c r="J78" s="82"/>
    </row>
    <row r="107" spans="1:10">
      <c r="A107" s="98" t="s">
        <v>0</v>
      </c>
      <c r="B107" s="98"/>
      <c r="C107" s="98"/>
      <c r="D107" s="98"/>
      <c r="E107" s="98"/>
      <c r="F107" s="98"/>
      <c r="G107" s="98"/>
      <c r="H107" s="98"/>
      <c r="I107" s="98"/>
      <c r="J107" s="98"/>
    </row>
    <row r="108" spans="1:10">
      <c r="A108" s="99" t="s">
        <v>1</v>
      </c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>
      <c r="A109" s="101" t="s">
        <v>2</v>
      </c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ht="26.25" customHeight="1" spans="1:10">
      <c r="A110" s="97"/>
      <c r="B110" s="97"/>
      <c r="C110" s="97"/>
      <c r="D110" s="97"/>
      <c r="E110" s="97"/>
      <c r="F110" s="97"/>
      <c r="G110" s="97"/>
      <c r="H110" s="97"/>
      <c r="I110" s="97"/>
      <c r="J110" s="97"/>
    </row>
    <row r="111" ht="15.6" spans="1:10">
      <c r="A111" s="131" t="s">
        <v>3</v>
      </c>
      <c r="B111" s="131"/>
      <c r="C111" s="131"/>
      <c r="D111" s="131"/>
      <c r="E111" s="131"/>
      <c r="F111" s="131"/>
      <c r="G111" s="131"/>
      <c r="H111" s="131"/>
      <c r="I111" s="131"/>
      <c r="J111" s="131"/>
    </row>
    <row r="112" ht="15.6" spans="1:10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</row>
    <row r="113" spans="1:10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</row>
    <row r="114" spans="1:10">
      <c r="A114" s="105" t="s">
        <v>4</v>
      </c>
      <c r="B114" s="105"/>
      <c r="C114" s="132" t="s">
        <v>5</v>
      </c>
      <c r="D114" s="105"/>
      <c r="E114" s="105"/>
      <c r="F114" s="105"/>
      <c r="G114" s="105" t="s">
        <v>6</v>
      </c>
      <c r="H114" s="132">
        <v>2023</v>
      </c>
      <c r="I114" s="105"/>
      <c r="J114" s="105"/>
    </row>
    <row r="115" spans="1:10">
      <c r="A115" s="97" t="s">
        <v>7</v>
      </c>
      <c r="B115" s="97"/>
      <c r="C115" s="132" t="s">
        <v>8</v>
      </c>
      <c r="D115" s="132"/>
      <c r="E115" s="132"/>
      <c r="F115" s="132"/>
      <c r="G115" s="105" t="s">
        <v>9</v>
      </c>
      <c r="H115" s="97" t="s">
        <v>128</v>
      </c>
      <c r="I115" s="97"/>
      <c r="J115" s="132"/>
    </row>
    <row r="116" spans="1:10">
      <c r="A116" s="105" t="s">
        <v>11</v>
      </c>
      <c r="B116" s="105"/>
      <c r="C116" s="97"/>
      <c r="D116" s="132"/>
      <c r="E116" s="132"/>
      <c r="F116" s="132"/>
      <c r="G116" s="132"/>
      <c r="H116" s="132"/>
      <c r="I116" s="132"/>
      <c r="J116" s="132"/>
    </row>
    <row r="117" ht="18.15" spans="1:10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</row>
    <row r="118" spans="1:10">
      <c r="A118" s="205" t="s">
        <v>129</v>
      </c>
      <c r="B118" s="163"/>
      <c r="C118" s="206"/>
      <c r="D118" s="164" t="s">
        <v>13</v>
      </c>
      <c r="E118" s="207" t="s">
        <v>14</v>
      </c>
      <c r="F118" s="136" t="s">
        <v>15</v>
      </c>
      <c r="G118" s="137" t="s">
        <v>16</v>
      </c>
      <c r="H118" s="138"/>
      <c r="I118" s="138"/>
      <c r="J118" s="139" t="s">
        <v>17</v>
      </c>
    </row>
    <row r="119" spans="1:10">
      <c r="A119" s="208"/>
      <c r="B119" s="165"/>
      <c r="C119" s="209"/>
      <c r="D119" s="166"/>
      <c r="E119" s="210" t="s">
        <v>18</v>
      </c>
      <c r="F119" s="142"/>
      <c r="G119" s="143" t="s">
        <v>19</v>
      </c>
      <c r="H119" s="144" t="s">
        <v>20</v>
      </c>
      <c r="I119" s="145" t="s">
        <v>21</v>
      </c>
      <c r="J119" s="146"/>
    </row>
    <row r="120" spans="1:10">
      <c r="A120" s="235"/>
      <c r="B120" s="167"/>
      <c r="C120" s="236"/>
      <c r="D120" s="168"/>
      <c r="E120" s="237"/>
      <c r="F120" s="147" t="s">
        <v>22</v>
      </c>
      <c r="G120" s="148" t="s">
        <v>22</v>
      </c>
      <c r="H120" s="149" t="s">
        <v>23</v>
      </c>
      <c r="I120" s="150"/>
      <c r="J120" s="151" t="s">
        <v>24</v>
      </c>
    </row>
    <row r="121" spans="1:10">
      <c r="A121" s="57" t="s">
        <v>25</v>
      </c>
      <c r="B121" s="158"/>
      <c r="C121" s="329"/>
      <c r="D121" s="159"/>
      <c r="E121" s="330"/>
      <c r="F121" s="39"/>
      <c r="G121" s="40"/>
      <c r="H121" s="40"/>
      <c r="I121" s="40"/>
      <c r="J121" s="41"/>
    </row>
    <row r="122" spans="1:10">
      <c r="A122" s="331"/>
      <c r="B122" s="158" t="s">
        <v>26</v>
      </c>
      <c r="C122" s="329"/>
      <c r="D122" s="159" t="s">
        <v>27</v>
      </c>
      <c r="E122" s="330"/>
      <c r="F122" s="36">
        <f>'[1]21ps'!C5</f>
        <v>1511700</v>
      </c>
      <c r="G122" s="37">
        <f>'[1]22ps'!C5</f>
        <v>785202</v>
      </c>
      <c r="H122" s="37">
        <f>I122-G122</f>
        <v>785202</v>
      </c>
      <c r="I122" s="37">
        <v>1570404</v>
      </c>
      <c r="J122" s="38">
        <f>[1]PS!C5</f>
        <v>1584168</v>
      </c>
    </row>
    <row r="123" spans="1:10">
      <c r="A123" s="331"/>
      <c r="B123" s="158" t="s">
        <v>28</v>
      </c>
      <c r="C123" s="329"/>
      <c r="D123" s="159" t="s">
        <v>29</v>
      </c>
      <c r="E123" s="330"/>
      <c r="F123" s="39">
        <f>'[1]21ps'!C6</f>
        <v>122346.81</v>
      </c>
      <c r="G123" s="40">
        <f>'[1]22ps'!C6</f>
        <v>0</v>
      </c>
      <c r="H123" s="40">
        <f>I123-G123</f>
        <v>126136.68</v>
      </c>
      <c r="I123" s="40">
        <v>126136.68</v>
      </c>
      <c r="J123" s="41">
        <f>[1]PS!C6</f>
        <v>61969.43</v>
      </c>
    </row>
    <row r="124" spans="1:10">
      <c r="A124" s="331"/>
      <c r="B124" s="158" t="s">
        <v>30</v>
      </c>
      <c r="C124" s="329"/>
      <c r="D124" s="159"/>
      <c r="E124" s="330"/>
      <c r="F124" s="39"/>
      <c r="G124" s="40"/>
      <c r="H124" s="40"/>
      <c r="I124" s="40"/>
      <c r="J124" s="41"/>
    </row>
    <row r="125" spans="1:10">
      <c r="A125" s="331"/>
      <c r="B125" s="158" t="s">
        <v>31</v>
      </c>
      <c r="C125" s="329"/>
      <c r="D125" s="159" t="s">
        <v>32</v>
      </c>
      <c r="E125" s="330"/>
      <c r="F125" s="39">
        <f>'[1]21ps'!C7</f>
        <v>94000</v>
      </c>
      <c r="G125" s="40">
        <f>'[1]22ps'!C7</f>
        <v>48000</v>
      </c>
      <c r="H125" s="40">
        <f t="shared" ref="H125:H139" si="2">I125-G125</f>
        <v>48000</v>
      </c>
      <c r="I125" s="40">
        <v>96000</v>
      </c>
      <c r="J125" s="41">
        <f>[1]PS!C7</f>
        <v>96000</v>
      </c>
    </row>
    <row r="126" spans="1:10">
      <c r="A126" s="331"/>
      <c r="B126" s="158" t="s">
        <v>33</v>
      </c>
      <c r="C126" s="329"/>
      <c r="D126" s="159" t="s">
        <v>34</v>
      </c>
      <c r="E126" s="330"/>
      <c r="F126" s="39">
        <f>'[1]21ps'!C8</f>
        <v>81600</v>
      </c>
      <c r="G126" s="40">
        <f>'[1]22ps'!C8</f>
        <v>40800</v>
      </c>
      <c r="H126" s="40">
        <f t="shared" si="2"/>
        <v>40800</v>
      </c>
      <c r="I126" s="40">
        <v>81600</v>
      </c>
      <c r="J126" s="41">
        <f>[1]PS!C8</f>
        <v>81600</v>
      </c>
    </row>
    <row r="127" spans="1:10">
      <c r="A127" s="331"/>
      <c r="B127" s="158" t="s">
        <v>35</v>
      </c>
      <c r="C127" s="329"/>
      <c r="D127" s="159" t="s">
        <v>36</v>
      </c>
      <c r="E127" s="330"/>
      <c r="F127" s="39">
        <f>'[1]21ps'!C9</f>
        <v>81600</v>
      </c>
      <c r="G127" s="40">
        <f>'[1]22ps'!C9</f>
        <v>40800</v>
      </c>
      <c r="H127" s="40">
        <f t="shared" si="2"/>
        <v>40800</v>
      </c>
      <c r="I127" s="40">
        <v>81600</v>
      </c>
      <c r="J127" s="41">
        <f>[1]PS!C9</f>
        <v>81600</v>
      </c>
    </row>
    <row r="128" spans="1:10">
      <c r="A128" s="331"/>
      <c r="B128" s="158" t="s">
        <v>37</v>
      </c>
      <c r="C128" s="329"/>
      <c r="D128" s="159" t="s">
        <v>38</v>
      </c>
      <c r="E128" s="330"/>
      <c r="F128" s="39">
        <f>'[1]21ps'!C10</f>
        <v>24000</v>
      </c>
      <c r="G128" s="40">
        <f>'[1]22ps'!C10</f>
        <v>24000</v>
      </c>
      <c r="H128" s="40">
        <f t="shared" si="2"/>
        <v>0</v>
      </c>
      <c r="I128" s="40">
        <v>24000</v>
      </c>
      <c r="J128" s="41">
        <f>[1]PS!C10</f>
        <v>24000</v>
      </c>
    </row>
    <row r="129" spans="1:10">
      <c r="A129" s="331"/>
      <c r="B129" s="158" t="s">
        <v>39</v>
      </c>
      <c r="C129" s="329"/>
      <c r="D129" s="159" t="s">
        <v>40</v>
      </c>
      <c r="E129" s="330"/>
      <c r="F129" s="39">
        <f>'[1]21ps'!C14</f>
        <v>0</v>
      </c>
      <c r="G129" s="40">
        <f>'[1]22ps'!C14</f>
        <v>0</v>
      </c>
      <c r="H129" s="40">
        <f t="shared" si="2"/>
        <v>0</v>
      </c>
      <c r="I129" s="40">
        <v>0</v>
      </c>
      <c r="J129" s="41">
        <v>0</v>
      </c>
    </row>
    <row r="130" spans="1:10">
      <c r="A130" s="331"/>
      <c r="B130" s="158" t="s">
        <v>41</v>
      </c>
      <c r="C130" s="329"/>
      <c r="D130" s="159" t="s">
        <v>42</v>
      </c>
      <c r="E130" s="330"/>
      <c r="F130" s="39">
        <f>'[1]21ps'!C15</f>
        <v>0</v>
      </c>
      <c r="G130" s="40">
        <v>0</v>
      </c>
      <c r="H130" s="40">
        <f t="shared" si="2"/>
        <v>0</v>
      </c>
      <c r="I130" s="40">
        <v>0</v>
      </c>
      <c r="J130" s="41">
        <f>[1]PS!C14</f>
        <v>0</v>
      </c>
    </row>
    <row r="131" spans="1:10">
      <c r="A131" s="331"/>
      <c r="B131" s="158" t="s">
        <v>43</v>
      </c>
      <c r="C131" s="329"/>
      <c r="D131" s="159" t="s">
        <v>44</v>
      </c>
      <c r="E131" s="330"/>
      <c r="F131" s="39">
        <f>'[1]21ps'!C16</f>
        <v>17000</v>
      </c>
      <c r="G131" s="40">
        <f>'[1]22ps'!C16</f>
        <v>0</v>
      </c>
      <c r="H131" s="40">
        <f t="shared" si="2"/>
        <v>20000</v>
      </c>
      <c r="I131" s="40">
        <v>20000</v>
      </c>
      <c r="J131" s="41">
        <f>[1]PS!C15</f>
        <v>20000</v>
      </c>
    </row>
    <row r="132" spans="1:10">
      <c r="A132" s="331"/>
      <c r="B132" s="158" t="s">
        <v>45</v>
      </c>
      <c r="C132" s="329"/>
      <c r="D132" s="159" t="s">
        <v>46</v>
      </c>
      <c r="E132" s="330"/>
      <c r="F132" s="39">
        <f>'[1]21ps'!C17</f>
        <v>115415</v>
      </c>
      <c r="G132" s="40">
        <f>'[1]22ps'!C17</f>
        <v>0</v>
      </c>
      <c r="H132" s="40">
        <f t="shared" si="2"/>
        <v>130867</v>
      </c>
      <c r="I132" s="40">
        <v>130867</v>
      </c>
      <c r="J132" s="41">
        <f>[1]PS!C16</f>
        <v>132014</v>
      </c>
    </row>
    <row r="133" spans="1:10">
      <c r="A133" s="331"/>
      <c r="B133" s="158" t="s">
        <v>47</v>
      </c>
      <c r="C133" s="329"/>
      <c r="D133" s="159" t="s">
        <v>48</v>
      </c>
      <c r="E133" s="330"/>
      <c r="F133" s="39">
        <f>'[1]21ps'!C18</f>
        <v>181403.6</v>
      </c>
      <c r="G133" s="40">
        <f>'[1]22ps'!C18</f>
        <v>94224.24</v>
      </c>
      <c r="H133" s="40">
        <f t="shared" si="2"/>
        <v>94224.24</v>
      </c>
      <c r="I133" s="40">
        <v>188448.48</v>
      </c>
      <c r="J133" s="41">
        <f>[1]PS!C17</f>
        <v>190100.16</v>
      </c>
    </row>
    <row r="134" spans="1:10">
      <c r="A134" s="331"/>
      <c r="B134" s="158" t="s">
        <v>49</v>
      </c>
      <c r="C134" s="329"/>
      <c r="D134" s="159" t="s">
        <v>50</v>
      </c>
      <c r="E134" s="330"/>
      <c r="F134" s="39">
        <f>'[1]21ps'!C19</f>
        <v>30231.5</v>
      </c>
      <c r="G134" s="40">
        <f>'[1]22ps'!C19</f>
        <v>15704.04</v>
      </c>
      <c r="H134" s="40">
        <f t="shared" si="2"/>
        <v>15704.04</v>
      </c>
      <c r="I134" s="40">
        <v>31408.08</v>
      </c>
      <c r="J134" s="41">
        <f>[1]PS!C18</f>
        <v>31683.36</v>
      </c>
    </row>
    <row r="135" spans="1:10">
      <c r="A135" s="331"/>
      <c r="B135" s="158" t="s">
        <v>51</v>
      </c>
      <c r="C135" s="329"/>
      <c r="D135" s="159" t="s">
        <v>52</v>
      </c>
      <c r="E135" s="330"/>
      <c r="F135" s="39">
        <f>'[1]21ps'!C20</f>
        <v>18594.6</v>
      </c>
      <c r="G135" s="40">
        <f>'[1]22ps'!C20</f>
        <v>10620.41</v>
      </c>
      <c r="H135" s="40">
        <f t="shared" si="2"/>
        <v>20787.67</v>
      </c>
      <c r="I135" s="40">
        <v>31408.08</v>
      </c>
      <c r="J135" s="41">
        <f>[1]PS!C19</f>
        <v>39604.2</v>
      </c>
    </row>
    <row r="136" spans="1:10">
      <c r="A136" s="331"/>
      <c r="B136" s="158" t="s">
        <v>53</v>
      </c>
      <c r="C136" s="329"/>
      <c r="D136" s="159" t="s">
        <v>54</v>
      </c>
      <c r="E136" s="330"/>
      <c r="F136" s="39">
        <f>'[1]21ps'!C21</f>
        <v>4700</v>
      </c>
      <c r="G136" s="40">
        <f>'[1]22ps'!C21</f>
        <v>2400</v>
      </c>
      <c r="H136" s="40">
        <f t="shared" si="2"/>
        <v>2400</v>
      </c>
      <c r="I136" s="40">
        <v>4800</v>
      </c>
      <c r="J136" s="41">
        <f>[1]PS!C20</f>
        <v>4800</v>
      </c>
    </row>
    <row r="137" spans="1:10">
      <c r="A137" s="331"/>
      <c r="B137" s="158" t="s">
        <v>55</v>
      </c>
      <c r="C137" s="329"/>
      <c r="D137" s="159" t="s">
        <v>56</v>
      </c>
      <c r="E137" s="330"/>
      <c r="F137" s="39">
        <f>'[1]21ps'!C22</f>
        <v>0</v>
      </c>
      <c r="G137" s="40">
        <f>'[1]22ps'!C22</f>
        <v>130487.46</v>
      </c>
      <c r="H137" s="40">
        <f t="shared" si="2"/>
        <v>791291.05</v>
      </c>
      <c r="I137" s="40">
        <v>921778.51</v>
      </c>
      <c r="J137" s="41">
        <f>[1]PS!C21</f>
        <v>0</v>
      </c>
    </row>
    <row r="138" spans="1:10">
      <c r="A138" s="331"/>
      <c r="B138" s="158" t="s">
        <v>57</v>
      </c>
      <c r="C138" s="329"/>
      <c r="D138" s="159" t="s">
        <v>58</v>
      </c>
      <c r="E138" s="330"/>
      <c r="F138" s="39">
        <f>'[1]21ps'!C24+'[1]21ps'!C25+'[1]21ps'!C26</f>
        <v>275415</v>
      </c>
      <c r="G138" s="40">
        <f>'[1]22ps'!C24+'[1]22ps'!C25+'[1]22ps'!C27</f>
        <v>159867</v>
      </c>
      <c r="H138" s="40">
        <f t="shared" si="2"/>
        <v>23000</v>
      </c>
      <c r="I138" s="40">
        <v>182867</v>
      </c>
      <c r="J138" s="41">
        <f>[1]PS!C23+[1]PS!C24+[1]PS!C25</f>
        <v>172014</v>
      </c>
    </row>
    <row r="139" ht="18" customHeight="1" spans="1:10">
      <c r="A139" s="331"/>
      <c r="B139" s="121" t="s">
        <v>59</v>
      </c>
      <c r="C139" s="121"/>
      <c r="D139" s="159"/>
      <c r="E139" s="333"/>
      <c r="F139" s="332">
        <f>SUM(F122:F138)</f>
        <v>2558006.51</v>
      </c>
      <c r="G139" s="332">
        <f>SUM(G122:G138)</f>
        <v>1352105.15</v>
      </c>
      <c r="H139" s="332">
        <f t="shared" si="2"/>
        <v>2139212.68</v>
      </c>
      <c r="I139" s="123">
        <f>SUM(I122:I138)</f>
        <v>3491317.83</v>
      </c>
      <c r="J139" s="352">
        <f>SUM(J122:J138)</f>
        <v>2519553.15</v>
      </c>
    </row>
    <row r="140" spans="1:10">
      <c r="A140" s="208" t="s">
        <v>129</v>
      </c>
      <c r="B140" s="165"/>
      <c r="C140" s="209"/>
      <c r="D140" s="166" t="s">
        <v>13</v>
      </c>
      <c r="E140" s="210" t="s">
        <v>14</v>
      </c>
      <c r="F140" s="142" t="s">
        <v>15</v>
      </c>
      <c r="G140" s="210" t="s">
        <v>16</v>
      </c>
      <c r="H140" s="341"/>
      <c r="I140" s="341"/>
      <c r="J140" s="146" t="s">
        <v>17</v>
      </c>
    </row>
    <row r="141" spans="1:10">
      <c r="A141" s="208"/>
      <c r="B141" s="165"/>
      <c r="C141" s="209"/>
      <c r="D141" s="166"/>
      <c r="E141" s="210" t="s">
        <v>18</v>
      </c>
      <c r="F141" s="142"/>
      <c r="G141" s="342" t="s">
        <v>19</v>
      </c>
      <c r="H141" s="142" t="s">
        <v>20</v>
      </c>
      <c r="I141" s="210" t="s">
        <v>21</v>
      </c>
      <c r="J141" s="146"/>
    </row>
    <row r="142" spans="1:10">
      <c r="A142" s="208"/>
      <c r="B142" s="165"/>
      <c r="C142" s="209"/>
      <c r="D142" s="343"/>
      <c r="E142" s="344"/>
      <c r="F142" s="345" t="s">
        <v>22</v>
      </c>
      <c r="G142" s="346" t="s">
        <v>22</v>
      </c>
      <c r="H142" s="142" t="s">
        <v>23</v>
      </c>
      <c r="I142" s="210"/>
      <c r="J142" s="353" t="s">
        <v>24</v>
      </c>
    </row>
    <row r="143" spans="1:10">
      <c r="A143" s="57" t="s">
        <v>60</v>
      </c>
      <c r="B143" s="158"/>
      <c r="C143" s="329"/>
      <c r="D143" s="159"/>
      <c r="E143" s="330"/>
      <c r="F143" s="39"/>
      <c r="G143" s="40"/>
      <c r="H143" s="40"/>
      <c r="I143" s="58"/>
      <c r="J143" s="41"/>
    </row>
    <row r="144" spans="1:10">
      <c r="A144" s="57"/>
      <c r="B144" s="158" t="s">
        <v>61</v>
      </c>
      <c r="C144" s="329"/>
      <c r="D144" s="159" t="s">
        <v>62</v>
      </c>
      <c r="E144" s="330"/>
      <c r="F144" s="36">
        <f>'[1]21mooe'!C3</f>
        <v>46300</v>
      </c>
      <c r="G144" s="37">
        <f>'[1]22mooe'!C3</f>
        <v>37400</v>
      </c>
      <c r="H144" s="37">
        <f t="shared" ref="H144:H155" si="3">I144-G144</f>
        <v>62600</v>
      </c>
      <c r="I144" s="88">
        <v>100000</v>
      </c>
      <c r="J144" s="38">
        <f>[1]MOOE!C2</f>
        <v>100000</v>
      </c>
    </row>
    <row r="145" spans="1:10">
      <c r="A145" s="57"/>
      <c r="B145" s="158" t="s">
        <v>63</v>
      </c>
      <c r="C145" s="329"/>
      <c r="D145" s="159" t="s">
        <v>64</v>
      </c>
      <c r="E145" s="330"/>
      <c r="F145" s="39">
        <f>'[1]21mooe'!C4</f>
        <v>42500</v>
      </c>
      <c r="G145" s="40">
        <f>'[1]22mooe'!C4</f>
        <v>93818</v>
      </c>
      <c r="H145" s="40">
        <f t="shared" si="3"/>
        <v>6182</v>
      </c>
      <c r="I145" s="58">
        <v>100000</v>
      </c>
      <c r="J145" s="41">
        <f>[1]MOOE!C3</f>
        <v>100000</v>
      </c>
    </row>
    <row r="146" spans="1:10">
      <c r="A146" s="57"/>
      <c r="B146" s="158" t="s">
        <v>65</v>
      </c>
      <c r="C146" s="329"/>
      <c r="D146" s="159" t="s">
        <v>66</v>
      </c>
      <c r="E146" s="330"/>
      <c r="F146" s="39">
        <f>'[1]21mooe'!C5</f>
        <v>32798.12</v>
      </c>
      <c r="G146" s="40">
        <f>'[1]22mooe'!C5</f>
        <v>23782.63</v>
      </c>
      <c r="H146" s="40">
        <f t="shared" si="3"/>
        <v>36217.37</v>
      </c>
      <c r="I146" s="58">
        <v>60000</v>
      </c>
      <c r="J146" s="41">
        <f>[1]MOOE!C4</f>
        <v>60000</v>
      </c>
    </row>
    <row r="147" spans="1:10">
      <c r="A147" s="57"/>
      <c r="B147" s="158" t="s">
        <v>67</v>
      </c>
      <c r="C147" s="329"/>
      <c r="D147" s="159" t="s">
        <v>68</v>
      </c>
      <c r="E147" s="330"/>
      <c r="F147" s="39">
        <f>'[1]21mooe'!C7</f>
        <v>581958.76</v>
      </c>
      <c r="G147" s="40">
        <f>'[1]22mooe'!C7</f>
        <v>824195.27</v>
      </c>
      <c r="H147" s="40">
        <f t="shared" si="3"/>
        <v>-224195.27</v>
      </c>
      <c r="I147" s="58">
        <v>600000</v>
      </c>
      <c r="J147" s="41">
        <f>[1]MOOE!C6</f>
        <v>800000</v>
      </c>
    </row>
    <row r="148" spans="1:10">
      <c r="A148" s="57"/>
      <c r="B148" s="158" t="s">
        <v>75</v>
      </c>
      <c r="C148" s="329"/>
      <c r="D148" s="159" t="s">
        <v>76</v>
      </c>
      <c r="E148" s="330"/>
      <c r="F148" s="39">
        <f>'[1]21mooe'!C11</f>
        <v>0</v>
      </c>
      <c r="G148" s="40">
        <f>'[1]22mooe'!C11</f>
        <v>0</v>
      </c>
      <c r="H148" s="40">
        <f t="shared" si="3"/>
        <v>3600</v>
      </c>
      <c r="I148" s="58">
        <v>3600</v>
      </c>
      <c r="J148" s="41">
        <f>[1]MOOE!C10</f>
        <v>3600</v>
      </c>
    </row>
    <row r="149" spans="1:10">
      <c r="A149" s="57"/>
      <c r="B149" s="158" t="s">
        <v>79</v>
      </c>
      <c r="C149" s="329"/>
      <c r="D149" s="159" t="s">
        <v>80</v>
      </c>
      <c r="E149" s="330"/>
      <c r="F149" s="39">
        <f>'[1]21mooe'!C13</f>
        <v>35000</v>
      </c>
      <c r="G149" s="40">
        <f>'[1]22mooe'!C13</f>
        <v>0</v>
      </c>
      <c r="H149" s="40">
        <f t="shared" si="3"/>
        <v>35000</v>
      </c>
      <c r="I149" s="58">
        <v>35000</v>
      </c>
      <c r="J149" s="41">
        <f>[1]MOOE!C12</f>
        <v>300000</v>
      </c>
    </row>
    <row r="150" spans="1:10">
      <c r="A150" s="57"/>
      <c r="B150" s="158" t="s">
        <v>81</v>
      </c>
      <c r="C150" s="329"/>
      <c r="D150" s="159" t="s">
        <v>82</v>
      </c>
      <c r="E150" s="330"/>
      <c r="F150" s="39">
        <v>0</v>
      </c>
      <c r="G150" s="40">
        <v>0</v>
      </c>
      <c r="H150" s="40">
        <f t="shared" si="3"/>
        <v>0</v>
      </c>
      <c r="I150" s="58">
        <v>0</v>
      </c>
      <c r="J150" s="41">
        <v>0</v>
      </c>
    </row>
    <row r="151" spans="1:10">
      <c r="A151" s="57"/>
      <c r="B151" s="158" t="s">
        <v>89</v>
      </c>
      <c r="C151" s="329"/>
      <c r="D151" s="159" t="s">
        <v>90</v>
      </c>
      <c r="E151" s="330"/>
      <c r="F151" s="39">
        <f>'[1]21mooe'!C19</f>
        <v>812856.8</v>
      </c>
      <c r="G151" s="40">
        <f>'[1]22mooe'!C19</f>
        <v>370272</v>
      </c>
      <c r="H151" s="40">
        <f t="shared" si="3"/>
        <v>329441.1</v>
      </c>
      <c r="I151" s="58">
        <v>699713.1</v>
      </c>
      <c r="J151" s="41">
        <f>[1]MOOE!C17</f>
        <v>551290</v>
      </c>
    </row>
    <row r="152" spans="1:10">
      <c r="A152" s="57"/>
      <c r="B152" s="158" t="s">
        <v>93</v>
      </c>
      <c r="C152" s="329"/>
      <c r="D152" s="159" t="s">
        <v>94</v>
      </c>
      <c r="E152" s="330"/>
      <c r="F152" s="39">
        <v>0</v>
      </c>
      <c r="G152" s="40">
        <v>0</v>
      </c>
      <c r="H152" s="40">
        <f t="shared" si="3"/>
        <v>0</v>
      </c>
      <c r="I152" s="58">
        <v>0</v>
      </c>
      <c r="J152" s="41">
        <f>[1]MOOE!C19</f>
        <v>0</v>
      </c>
    </row>
    <row r="153" spans="1:10">
      <c r="A153" s="57"/>
      <c r="B153" s="158" t="s">
        <v>95</v>
      </c>
      <c r="C153" s="329"/>
      <c r="D153" s="159" t="s">
        <v>96</v>
      </c>
      <c r="E153" s="330"/>
      <c r="F153" s="39">
        <f>'[1]21mooe'!C22</f>
        <v>0</v>
      </c>
      <c r="G153" s="40">
        <f>'[1]22mooe'!C22</f>
        <v>39255</v>
      </c>
      <c r="H153" s="40">
        <f t="shared" si="3"/>
        <v>260745</v>
      </c>
      <c r="I153" s="58">
        <v>300000</v>
      </c>
      <c r="J153" s="41">
        <f>[1]MOOE!C20</f>
        <v>300000</v>
      </c>
    </row>
    <row r="154" spans="1:10">
      <c r="A154" s="57"/>
      <c r="B154" s="158" t="s">
        <v>105</v>
      </c>
      <c r="C154" s="329"/>
      <c r="D154" s="159" t="s">
        <v>106</v>
      </c>
      <c r="E154" s="330"/>
      <c r="F154" s="39">
        <f>'[1]21mooe'!C28</f>
        <v>1629750.48</v>
      </c>
      <c r="G154" s="40">
        <f>'[1]22mooe'!C29</f>
        <v>394308.04</v>
      </c>
      <c r="H154" s="40">
        <f t="shared" si="3"/>
        <v>205691.96</v>
      </c>
      <c r="I154" s="58">
        <v>600000</v>
      </c>
      <c r="J154" s="41">
        <f>[1]MOOE!C25</f>
        <v>800000</v>
      </c>
    </row>
    <row r="155" ht="18" customHeight="1" spans="1:10">
      <c r="A155" s="57"/>
      <c r="B155" s="121" t="s">
        <v>107</v>
      </c>
      <c r="C155" s="121"/>
      <c r="D155" s="159"/>
      <c r="E155" s="329"/>
      <c r="F155" s="332">
        <f>SUM(F144:F154)</f>
        <v>3181164.16</v>
      </c>
      <c r="G155" s="347">
        <f>SUM(G144:G154)</f>
        <v>1783030.94</v>
      </c>
      <c r="H155" s="332">
        <f t="shared" si="3"/>
        <v>715282.16</v>
      </c>
      <c r="I155" s="123">
        <f>SUM(I144:I154)</f>
        <v>2498313.1</v>
      </c>
      <c r="J155" s="352">
        <f>SUM(J144:J154)</f>
        <v>3014890</v>
      </c>
    </row>
    <row r="156" ht="18" customHeight="1" spans="1:10">
      <c r="A156" s="57" t="s">
        <v>108</v>
      </c>
      <c r="B156" s="158"/>
      <c r="C156" s="329"/>
      <c r="D156" s="159"/>
      <c r="E156" s="330"/>
      <c r="F156" s="39"/>
      <c r="G156" s="40"/>
      <c r="H156" s="40"/>
      <c r="I156" s="58"/>
      <c r="J156" s="41"/>
    </row>
    <row r="157" spans="1:10">
      <c r="A157" s="57"/>
      <c r="B157" s="158" t="s">
        <v>111</v>
      </c>
      <c r="C157" s="329"/>
      <c r="D157" s="159" t="s">
        <v>130</v>
      </c>
      <c r="E157" s="330"/>
      <c r="F157" s="39">
        <v>0</v>
      </c>
      <c r="G157" s="40">
        <v>0</v>
      </c>
      <c r="H157" s="40">
        <f>I157-G157</f>
        <v>0</v>
      </c>
      <c r="I157" s="58">
        <v>0</v>
      </c>
      <c r="J157" s="41">
        <f>[1]MOOE!C30</f>
        <v>150000</v>
      </c>
    </row>
    <row r="158" spans="1:10">
      <c r="A158" s="57"/>
      <c r="B158" s="158" t="s">
        <v>131</v>
      </c>
      <c r="C158" s="329"/>
      <c r="D158" s="184" t="s">
        <v>110</v>
      </c>
      <c r="E158" s="330"/>
      <c r="F158" s="39">
        <f>'[1]21mooe'!C34</f>
        <v>38500</v>
      </c>
      <c r="G158" s="40">
        <f>'[1]22mooe'!C34</f>
        <v>0</v>
      </c>
      <c r="H158" s="40">
        <f>I158-G158</f>
        <v>0</v>
      </c>
      <c r="I158" s="58">
        <v>0</v>
      </c>
      <c r="J158" s="41">
        <f>[1]MOOE!C31</f>
        <v>0</v>
      </c>
    </row>
    <row r="159" spans="1:10">
      <c r="A159" s="57"/>
      <c r="B159" s="158" t="s">
        <v>132</v>
      </c>
      <c r="C159" s="333"/>
      <c r="D159" s="191" t="s">
        <v>116</v>
      </c>
      <c r="E159" s="330"/>
      <c r="F159" s="39">
        <v>0</v>
      </c>
      <c r="G159" s="40">
        <v>0</v>
      </c>
      <c r="H159" s="40">
        <v>0</v>
      </c>
      <c r="I159" s="58" t="s">
        <v>133</v>
      </c>
      <c r="J159" s="41">
        <f>[1]MOOE!C32</f>
        <v>0</v>
      </c>
    </row>
    <row r="160" ht="18" customHeight="1" spans="1:10">
      <c r="A160" s="57"/>
      <c r="B160" s="122" t="s">
        <v>117</v>
      </c>
      <c r="C160" s="333"/>
      <c r="D160" s="348"/>
      <c r="E160" s="329"/>
      <c r="F160" s="349">
        <f>SUM(F157:F159)</f>
        <v>38500</v>
      </c>
      <c r="G160" s="349">
        <f>SUM(G157:G159)</f>
        <v>0</v>
      </c>
      <c r="H160" s="350">
        <f>I160-G160</f>
        <v>0</v>
      </c>
      <c r="I160" s="349">
        <f>SUM(I157:I159)</f>
        <v>0</v>
      </c>
      <c r="J160" s="354">
        <f>SUM(J157:J159)</f>
        <v>150000</v>
      </c>
    </row>
    <row r="161" ht="17.25" customHeight="1" spans="1:10">
      <c r="A161" s="65" t="s">
        <v>118</v>
      </c>
      <c r="B161" s="172"/>
      <c r="C161" s="172"/>
      <c r="D161" s="351"/>
      <c r="E161" s="340"/>
      <c r="F161" s="118">
        <f>F139+F155+F160</f>
        <v>5777670.67</v>
      </c>
      <c r="G161" s="118">
        <f>G139+G155+G160</f>
        <v>3135136.09</v>
      </c>
      <c r="H161" s="47">
        <f>I161-G161</f>
        <v>2854494.84</v>
      </c>
      <c r="I161" s="118">
        <f>I139+I155+I160</f>
        <v>5989630.93</v>
      </c>
      <c r="J161" s="110">
        <f>J139+J155+J160</f>
        <v>5684443.15</v>
      </c>
    </row>
    <row r="162" ht="15" spans="1:10">
      <c r="A162" s="72"/>
      <c r="B162" s="72"/>
      <c r="C162" s="74"/>
      <c r="D162" s="73"/>
      <c r="E162" s="74"/>
      <c r="F162" s="71"/>
      <c r="G162" s="71"/>
      <c r="H162" s="71"/>
      <c r="I162" s="71"/>
      <c r="J162" s="71"/>
    </row>
    <row r="163" ht="15" spans="1:10">
      <c r="A163" s="72" t="s">
        <v>119</v>
      </c>
      <c r="B163" s="72"/>
      <c r="C163" s="74"/>
      <c r="D163" s="73"/>
      <c r="E163" s="74"/>
      <c r="F163" s="71"/>
      <c r="G163" s="71"/>
      <c r="H163" s="71"/>
      <c r="I163" s="71"/>
      <c r="J163" s="71"/>
    </row>
    <row r="164" ht="15" spans="1:10">
      <c r="A164" s="72"/>
      <c r="B164" s="72"/>
      <c r="C164" s="74"/>
      <c r="D164" s="73"/>
      <c r="E164" s="74"/>
      <c r="F164" s="71"/>
      <c r="G164" s="71"/>
      <c r="H164" s="71"/>
      <c r="I164" s="71"/>
      <c r="J164" s="71"/>
    </row>
    <row r="165" spans="1:10">
      <c r="A165" s="35"/>
      <c r="B165" s="72"/>
      <c r="C165" s="75" t="s">
        <v>120</v>
      </c>
      <c r="D165" s="72" t="s">
        <v>121</v>
      </c>
      <c r="E165" s="72"/>
      <c r="F165" s="76"/>
      <c r="G165" s="77"/>
      <c r="H165" s="78" t="s">
        <v>122</v>
      </c>
      <c r="I165" s="78"/>
      <c r="J165" s="76"/>
    </row>
    <row r="166" spans="1:10">
      <c r="A166" s="35"/>
      <c r="B166" s="72"/>
      <c r="C166" s="75"/>
      <c r="D166" s="79"/>
      <c r="E166" s="72"/>
      <c r="F166" s="76"/>
      <c r="G166" s="77"/>
      <c r="H166" s="77"/>
      <c r="I166" s="77"/>
      <c r="J166" s="76"/>
    </row>
    <row r="168" spans="3:10">
      <c r="C168" s="81" t="s">
        <v>134</v>
      </c>
      <c r="D168" s="81" t="s">
        <v>125</v>
      </c>
      <c r="E168" s="81"/>
      <c r="F168" s="81"/>
      <c r="G168" s="81"/>
      <c r="H168" s="81" t="s">
        <v>124</v>
      </c>
      <c r="I168" s="81"/>
      <c r="J168" s="81"/>
    </row>
    <row r="169" spans="3:10">
      <c r="C169" s="82" t="s">
        <v>135</v>
      </c>
      <c r="D169" s="82" t="s">
        <v>127</v>
      </c>
      <c r="E169" s="82"/>
      <c r="F169" s="82"/>
      <c r="G169" s="82"/>
      <c r="H169" s="82" t="s">
        <v>126</v>
      </c>
      <c r="I169" s="82"/>
      <c r="J169" s="82"/>
    </row>
    <row r="170" spans="3:10">
      <c r="C170" s="82"/>
      <c r="D170" s="82"/>
      <c r="E170" s="82"/>
      <c r="F170" s="82"/>
      <c r="G170" s="82"/>
      <c r="H170" s="82"/>
      <c r="I170" s="82"/>
      <c r="J170" s="82"/>
    </row>
    <row r="171" ht="15.75" customHeight="1" spans="3:10">
      <c r="C171" s="82"/>
      <c r="D171" s="82"/>
      <c r="E171" s="82"/>
      <c r="F171" s="82"/>
      <c r="G171" s="82"/>
      <c r="H171" s="82"/>
      <c r="I171" s="82"/>
      <c r="J171" s="82"/>
    </row>
    <row r="172" spans="3:10">
      <c r="C172" s="82"/>
      <c r="D172" s="82"/>
      <c r="E172" s="82"/>
      <c r="F172" s="82"/>
      <c r="G172" s="82"/>
      <c r="H172" s="82"/>
      <c r="I172" s="82"/>
      <c r="J172" s="82"/>
    </row>
    <row r="173" spans="1:10">
      <c r="A173" s="98" t="s">
        <v>0</v>
      </c>
      <c r="B173" s="98"/>
      <c r="C173" s="98"/>
      <c r="D173" s="98"/>
      <c r="E173" s="98"/>
      <c r="F173" s="98"/>
      <c r="G173" s="98"/>
      <c r="H173" s="98"/>
      <c r="I173" s="98"/>
      <c r="J173" s="98"/>
    </row>
    <row r="174" spans="1:10">
      <c r="A174" s="99" t="s">
        <v>1</v>
      </c>
      <c r="B174" s="100"/>
      <c r="C174" s="100"/>
      <c r="D174" s="100"/>
      <c r="E174" s="100"/>
      <c r="F174" s="100"/>
      <c r="G174" s="100"/>
      <c r="H174" s="100"/>
      <c r="I174" s="100"/>
      <c r="J174" s="100"/>
    </row>
    <row r="175" ht="13.5" customHeight="1" spans="1:10">
      <c r="A175" s="101" t="s">
        <v>2</v>
      </c>
      <c r="B175" s="100"/>
      <c r="C175" s="100"/>
      <c r="D175" s="100"/>
      <c r="E175" s="100"/>
      <c r="F175" s="100"/>
      <c r="G175" s="100"/>
      <c r="H175" s="100"/>
      <c r="I175" s="100"/>
      <c r="J175" s="100"/>
    </row>
    <row r="176" ht="24" customHeight="1" spans="1:10">
      <c r="A176" s="97"/>
      <c r="B176" s="97"/>
      <c r="C176" s="97"/>
      <c r="D176" s="97"/>
      <c r="E176" s="97"/>
      <c r="F176" s="97"/>
      <c r="G176" s="97"/>
      <c r="H176" s="97"/>
      <c r="I176" s="97"/>
      <c r="J176" s="97"/>
    </row>
    <row r="177" ht="15.6" spans="1:10">
      <c r="A177" s="131" t="s">
        <v>3</v>
      </c>
      <c r="B177" s="131"/>
      <c r="C177" s="131"/>
      <c r="D177" s="131"/>
      <c r="E177" s="131"/>
      <c r="F177" s="131"/>
      <c r="G177" s="131"/>
      <c r="H177" s="131"/>
      <c r="I177" s="131"/>
      <c r="J177" s="131"/>
    </row>
    <row r="178" ht="15.6" spans="1:10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</row>
    <row r="179" spans="1:10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</row>
    <row r="180" spans="1:10">
      <c r="A180" s="105" t="s">
        <v>4</v>
      </c>
      <c r="B180" s="105"/>
      <c r="C180" s="132" t="s">
        <v>5</v>
      </c>
      <c r="D180" s="105"/>
      <c r="E180" s="105"/>
      <c r="F180" s="105"/>
      <c r="G180" s="105" t="s">
        <v>6</v>
      </c>
      <c r="H180" s="132">
        <v>2023</v>
      </c>
      <c r="I180" s="105"/>
      <c r="J180" s="105"/>
    </row>
    <row r="181" ht="24" customHeight="1" spans="1:10">
      <c r="A181" s="97" t="s">
        <v>7</v>
      </c>
      <c r="B181" s="97"/>
      <c r="C181" s="132" t="s">
        <v>8</v>
      </c>
      <c r="D181" s="132"/>
      <c r="E181" s="132"/>
      <c r="F181" s="132"/>
      <c r="G181" s="105" t="s">
        <v>9</v>
      </c>
      <c r="H181" s="97" t="s">
        <v>136</v>
      </c>
      <c r="I181" s="97"/>
      <c r="J181" s="132"/>
    </row>
    <row r="182" spans="1:10">
      <c r="A182" s="105" t="s">
        <v>11</v>
      </c>
      <c r="B182" s="105"/>
      <c r="C182" s="97"/>
      <c r="D182" s="132"/>
      <c r="E182" s="132"/>
      <c r="F182" s="132"/>
      <c r="G182" s="132"/>
      <c r="H182" s="132"/>
      <c r="I182" s="132"/>
      <c r="J182" s="132"/>
    </row>
    <row r="183" ht="18.15" spans="1:10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</row>
    <row r="184" spans="1:10">
      <c r="A184" s="205" t="s">
        <v>129</v>
      </c>
      <c r="B184" s="163"/>
      <c r="C184" s="206"/>
      <c r="D184" s="164" t="s">
        <v>13</v>
      </c>
      <c r="E184" s="207" t="s">
        <v>14</v>
      </c>
      <c r="F184" s="136" t="s">
        <v>15</v>
      </c>
      <c r="G184" s="137" t="s">
        <v>16</v>
      </c>
      <c r="H184" s="138"/>
      <c r="I184" s="138"/>
      <c r="J184" s="139" t="s">
        <v>17</v>
      </c>
    </row>
    <row r="185" spans="1:10">
      <c r="A185" s="208"/>
      <c r="B185" s="165"/>
      <c r="C185" s="209"/>
      <c r="D185" s="166"/>
      <c r="E185" s="210" t="s">
        <v>18</v>
      </c>
      <c r="F185" s="142"/>
      <c r="G185" s="143" t="s">
        <v>19</v>
      </c>
      <c r="H185" s="144" t="s">
        <v>20</v>
      </c>
      <c r="I185" s="145" t="s">
        <v>21</v>
      </c>
      <c r="J185" s="146"/>
    </row>
    <row r="186" spans="1:10">
      <c r="A186" s="235"/>
      <c r="B186" s="167"/>
      <c r="C186" s="236"/>
      <c r="D186" s="168"/>
      <c r="E186" s="237"/>
      <c r="F186" s="147" t="s">
        <v>22</v>
      </c>
      <c r="G186" s="148" t="s">
        <v>22</v>
      </c>
      <c r="H186" s="149" t="s">
        <v>23</v>
      </c>
      <c r="I186" s="150"/>
      <c r="J186" s="151" t="s">
        <v>24</v>
      </c>
    </row>
    <row r="187" spans="1:10">
      <c r="A187" s="57" t="s">
        <v>25</v>
      </c>
      <c r="B187" s="158"/>
      <c r="C187" s="329"/>
      <c r="D187" s="159"/>
      <c r="E187" s="330"/>
      <c r="F187" s="39"/>
      <c r="G187" s="40"/>
      <c r="H187" s="40"/>
      <c r="I187" s="40"/>
      <c r="J187" s="41"/>
    </row>
    <row r="188" spans="1:10">
      <c r="A188" s="331"/>
      <c r="B188" s="158" t="s">
        <v>26</v>
      </c>
      <c r="C188" s="329"/>
      <c r="D188" s="159" t="s">
        <v>27</v>
      </c>
      <c r="E188" s="330"/>
      <c r="F188" s="36">
        <f>'[1]21ps'!D5</f>
        <v>9711528</v>
      </c>
      <c r="G188" s="37">
        <f>'[1]22ps'!D5</f>
        <v>4953660</v>
      </c>
      <c r="H188" s="37">
        <f>I188-G188</f>
        <v>5385444</v>
      </c>
      <c r="I188" s="37">
        <v>10339104</v>
      </c>
      <c r="J188" s="38">
        <f>[1]PS!D5</f>
        <v>10409952</v>
      </c>
    </row>
    <row r="189" spans="1:10">
      <c r="A189" s="331"/>
      <c r="B189" s="158" t="s">
        <v>28</v>
      </c>
      <c r="C189" s="329"/>
      <c r="D189" s="159" t="s">
        <v>29</v>
      </c>
      <c r="E189" s="330"/>
      <c r="F189" s="39">
        <f>'[1]21ps'!D6</f>
        <v>780041.26</v>
      </c>
      <c r="G189" s="40">
        <f>'[1]22ps'!D6</f>
        <v>124190.03</v>
      </c>
      <c r="H189" s="40">
        <f>I189-G189</f>
        <v>706258.87</v>
      </c>
      <c r="I189" s="40">
        <v>830448.9</v>
      </c>
      <c r="J189" s="41">
        <f>[1]PS!D6</f>
        <v>409567.98</v>
      </c>
    </row>
    <row r="190" spans="1:10">
      <c r="A190" s="331"/>
      <c r="B190" s="158" t="s">
        <v>30</v>
      </c>
      <c r="C190" s="329"/>
      <c r="D190" s="159"/>
      <c r="E190" s="330"/>
      <c r="F190" s="39"/>
      <c r="G190" s="40"/>
      <c r="H190" s="40"/>
      <c r="I190" s="40"/>
      <c r="J190" s="41"/>
    </row>
    <row r="191" spans="1:10">
      <c r="A191" s="331"/>
      <c r="B191" s="158" t="s">
        <v>31</v>
      </c>
      <c r="C191" s="329"/>
      <c r="D191" s="159" t="s">
        <v>32</v>
      </c>
      <c r="E191" s="330"/>
      <c r="F191" s="39">
        <f>'[1]21ps'!D7</f>
        <v>336000</v>
      </c>
      <c r="G191" s="40">
        <f>'[1]22ps'!D7</f>
        <v>168000</v>
      </c>
      <c r="H191" s="40">
        <f t="shared" ref="H191:H205" si="4">I191-G191</f>
        <v>240000</v>
      </c>
      <c r="I191" s="40">
        <v>408000</v>
      </c>
      <c r="J191" s="41">
        <f>[1]PS!D7</f>
        <v>408000</v>
      </c>
    </row>
    <row r="192" spans="1:10">
      <c r="A192" s="331"/>
      <c r="B192" s="158" t="s">
        <v>33</v>
      </c>
      <c r="C192" s="329"/>
      <c r="D192" s="159" t="s">
        <v>34</v>
      </c>
      <c r="E192" s="330"/>
      <c r="F192" s="39">
        <f>'[1]21ps'!D8</f>
        <v>792000</v>
      </c>
      <c r="G192" s="40">
        <f>'[1]22ps'!D8</f>
        <v>396000</v>
      </c>
      <c r="H192" s="40">
        <f t="shared" si="4"/>
        <v>396000</v>
      </c>
      <c r="I192" s="40">
        <v>792000</v>
      </c>
      <c r="J192" s="41">
        <f>[1]PS!D8</f>
        <v>792000</v>
      </c>
    </row>
    <row r="193" spans="1:10">
      <c r="A193" s="331"/>
      <c r="B193" s="158" t="s">
        <v>35</v>
      </c>
      <c r="C193" s="329"/>
      <c r="D193" s="159" t="s">
        <v>36</v>
      </c>
      <c r="E193" s="330"/>
      <c r="F193" s="39">
        <f>'[1]21ps'!D9</f>
        <v>792000</v>
      </c>
      <c r="G193" s="40">
        <f>'[1]22ps'!D9</f>
        <v>396000</v>
      </c>
      <c r="H193" s="40">
        <f t="shared" si="4"/>
        <v>396000</v>
      </c>
      <c r="I193" s="40">
        <v>792000</v>
      </c>
      <c r="J193" s="41">
        <f>[1]PS!D9</f>
        <v>792000</v>
      </c>
    </row>
    <row r="194" spans="1:10">
      <c r="A194" s="331"/>
      <c r="B194" s="158" t="s">
        <v>37</v>
      </c>
      <c r="C194" s="329"/>
      <c r="D194" s="159" t="s">
        <v>38</v>
      </c>
      <c r="E194" s="330"/>
      <c r="F194" s="39">
        <f>'[1]21ps'!D10</f>
        <v>84000</v>
      </c>
      <c r="G194" s="40">
        <f>'[1]22ps'!D10</f>
        <v>84000</v>
      </c>
      <c r="H194" s="40">
        <f t="shared" si="4"/>
        <v>18000</v>
      </c>
      <c r="I194" s="40">
        <v>102000</v>
      </c>
      <c r="J194" s="41">
        <f>[1]PS!D10</f>
        <v>102000</v>
      </c>
    </row>
    <row r="195" spans="1:10">
      <c r="A195" s="331"/>
      <c r="B195" s="158" t="s">
        <v>39</v>
      </c>
      <c r="C195" s="329"/>
      <c r="D195" s="159" t="s">
        <v>40</v>
      </c>
      <c r="E195" s="330"/>
      <c r="F195" s="39">
        <f>'[1]21ps'!D14</f>
        <v>0</v>
      </c>
      <c r="G195" s="40">
        <f>'[1]22ps'!D14</f>
        <v>0</v>
      </c>
      <c r="H195" s="40">
        <f t="shared" si="4"/>
        <v>0</v>
      </c>
      <c r="I195" s="40">
        <v>0</v>
      </c>
      <c r="J195" s="41">
        <v>0</v>
      </c>
    </row>
    <row r="196" spans="1:10">
      <c r="A196" s="331"/>
      <c r="B196" s="158" t="s">
        <v>41</v>
      </c>
      <c r="C196" s="329"/>
      <c r="D196" s="159" t="s">
        <v>42</v>
      </c>
      <c r="E196" s="330"/>
      <c r="F196" s="39">
        <f>'[1]21ps'!D15</f>
        <v>0</v>
      </c>
      <c r="G196" s="40">
        <f>'[1]22ps'!D15</f>
        <v>0</v>
      </c>
      <c r="H196" s="40">
        <f t="shared" si="4"/>
        <v>0</v>
      </c>
      <c r="I196" s="40">
        <v>0</v>
      </c>
      <c r="J196" s="41">
        <f>[1]PS!D14</f>
        <v>0</v>
      </c>
    </row>
    <row r="197" spans="1:10">
      <c r="A197" s="331"/>
      <c r="B197" s="158" t="s">
        <v>43</v>
      </c>
      <c r="C197" s="329"/>
      <c r="D197" s="159" t="s">
        <v>44</v>
      </c>
      <c r="E197" s="330"/>
      <c r="F197" s="39">
        <f>'[1]21ps'!D16</f>
        <v>70000</v>
      </c>
      <c r="G197" s="40">
        <f>'[1]22ps'!D16</f>
        <v>0</v>
      </c>
      <c r="H197" s="40">
        <f t="shared" si="4"/>
        <v>85000</v>
      </c>
      <c r="I197" s="40">
        <v>85000</v>
      </c>
      <c r="J197" s="41">
        <f>[1]PS!D15</f>
        <v>85000</v>
      </c>
    </row>
    <row r="198" spans="1:10">
      <c r="A198" s="331"/>
      <c r="B198" s="158" t="s">
        <v>45</v>
      </c>
      <c r="C198" s="329"/>
      <c r="D198" s="159" t="s">
        <v>46</v>
      </c>
      <c r="E198" s="330"/>
      <c r="F198" s="39">
        <f>'[1]21ps'!D17</f>
        <v>809294</v>
      </c>
      <c r="G198" s="40">
        <f>'[1]22ps'!D17</f>
        <v>0</v>
      </c>
      <c r="H198" s="40">
        <f t="shared" si="4"/>
        <v>861592</v>
      </c>
      <c r="I198" s="40">
        <v>861592</v>
      </c>
      <c r="J198" s="41">
        <f>[1]PS!D16</f>
        <v>867496</v>
      </c>
    </row>
    <row r="199" spans="1:10">
      <c r="A199" s="331"/>
      <c r="B199" s="158" t="s">
        <v>47</v>
      </c>
      <c r="C199" s="329"/>
      <c r="D199" s="159" t="s">
        <v>48</v>
      </c>
      <c r="E199" s="330"/>
      <c r="F199" s="39">
        <f>'[1]21ps'!D18</f>
        <v>1056992.88</v>
      </c>
      <c r="G199" s="40">
        <f>'[1]22ps'!D18</f>
        <v>543515.04</v>
      </c>
      <c r="H199" s="40">
        <f t="shared" si="4"/>
        <v>697177.44</v>
      </c>
      <c r="I199" s="40">
        <v>1240692.48</v>
      </c>
      <c r="J199" s="41">
        <f>[1]PS!D17</f>
        <v>1249194.24</v>
      </c>
    </row>
    <row r="200" spans="1:10">
      <c r="A200" s="331"/>
      <c r="B200" s="158" t="s">
        <v>49</v>
      </c>
      <c r="C200" s="329"/>
      <c r="D200" s="159" t="s">
        <v>50</v>
      </c>
      <c r="E200" s="330"/>
      <c r="F200" s="39">
        <f>'[1]21ps'!D19</f>
        <v>177576</v>
      </c>
      <c r="G200" s="40">
        <f>'[1]22ps'!D19</f>
        <v>90585.84</v>
      </c>
      <c r="H200" s="40">
        <f t="shared" si="4"/>
        <v>116196.24</v>
      </c>
      <c r="I200" s="40">
        <v>206782.08</v>
      </c>
      <c r="J200" s="41">
        <f>[1]PS!D18</f>
        <v>208199.04</v>
      </c>
    </row>
    <row r="201" spans="1:10">
      <c r="A201" s="331"/>
      <c r="B201" s="158" t="s">
        <v>51</v>
      </c>
      <c r="C201" s="329"/>
      <c r="D201" s="159" t="s">
        <v>52</v>
      </c>
      <c r="E201" s="330"/>
      <c r="F201" s="39">
        <f>'[1]21ps'!D20</f>
        <v>92620.8</v>
      </c>
      <c r="G201" s="40">
        <f>'[1]22ps'!D20</f>
        <v>50944.09</v>
      </c>
      <c r="H201" s="40">
        <f t="shared" si="4"/>
        <v>155837.99</v>
      </c>
      <c r="I201" s="40">
        <v>206782.08</v>
      </c>
      <c r="J201" s="41">
        <f>[1]PS!D19</f>
        <v>260248.8</v>
      </c>
    </row>
    <row r="202" spans="1:10">
      <c r="A202" s="331"/>
      <c r="B202" s="158" t="s">
        <v>53</v>
      </c>
      <c r="C202" s="329"/>
      <c r="D202" s="159" t="s">
        <v>54</v>
      </c>
      <c r="E202" s="330"/>
      <c r="F202" s="39">
        <f>'[1]21ps'!D21</f>
        <v>15600</v>
      </c>
      <c r="G202" s="40">
        <f>'[1]22ps'!D21</f>
        <v>7800</v>
      </c>
      <c r="H202" s="40">
        <f t="shared" si="4"/>
        <v>12600</v>
      </c>
      <c r="I202" s="40">
        <v>20400</v>
      </c>
      <c r="J202" s="41">
        <f>[1]PS!D20</f>
        <v>20400</v>
      </c>
    </row>
    <row r="203" spans="1:10">
      <c r="A203" s="331"/>
      <c r="B203" s="158" t="s">
        <v>55</v>
      </c>
      <c r="C203" s="329"/>
      <c r="D203" s="159" t="s">
        <v>56</v>
      </c>
      <c r="E203" s="330"/>
      <c r="F203" s="39">
        <f>'[1]21ps'!D22</f>
        <v>498189.94</v>
      </c>
      <c r="G203" s="40">
        <f>'[1]22ps'!D22</f>
        <v>1040193.52</v>
      </c>
      <c r="H203" s="40">
        <f t="shared" si="4"/>
        <v>3378470.16</v>
      </c>
      <c r="I203" s="40">
        <v>4418663.68</v>
      </c>
      <c r="J203" s="41">
        <f>[1]PS!D21</f>
        <v>0</v>
      </c>
    </row>
    <row r="204" spans="1:10">
      <c r="A204" s="331"/>
      <c r="B204" s="158" t="s">
        <v>57</v>
      </c>
      <c r="C204" s="329"/>
      <c r="D204" s="159" t="s">
        <v>58</v>
      </c>
      <c r="E204" s="330"/>
      <c r="F204" s="39">
        <f>'[1]21ps'!D24+'[1]21ps'!D25+'[1]21ps'!D26</f>
        <v>1369294</v>
      </c>
      <c r="G204" s="40">
        <f>'[1]22ps'!D24+'[1]22ps'!D25+'[1]22ps'!D27</f>
        <v>937610</v>
      </c>
      <c r="H204" s="40">
        <f t="shared" si="4"/>
        <v>144982</v>
      </c>
      <c r="I204" s="40">
        <v>1082592</v>
      </c>
      <c r="J204" s="41">
        <f>[1]PS!D23+[1]PS!D24+[1]PS!D25</f>
        <v>1037496</v>
      </c>
    </row>
    <row r="205" ht="18" customHeight="1" spans="1:10">
      <c r="A205" s="331"/>
      <c r="B205" s="121" t="s">
        <v>59</v>
      </c>
      <c r="C205" s="121"/>
      <c r="D205" s="190"/>
      <c r="E205" s="330"/>
      <c r="F205" s="332">
        <f>SUM(F188:F204)</f>
        <v>16585136.88</v>
      </c>
      <c r="G205" s="332">
        <f>SUM(G188:G204)</f>
        <v>8792498.52</v>
      </c>
      <c r="H205" s="332">
        <f t="shared" si="4"/>
        <v>12593558.7</v>
      </c>
      <c r="I205" s="332">
        <f>SUM(I188:I204)</f>
        <v>21386057.22</v>
      </c>
      <c r="J205" s="352">
        <f>SUM(J188:J204)</f>
        <v>16641554.06</v>
      </c>
    </row>
    <row r="206" ht="18" customHeight="1" spans="1:10">
      <c r="A206" s="158"/>
      <c r="B206" s="121"/>
      <c r="C206" s="121"/>
      <c r="D206" s="190"/>
      <c r="E206" s="330"/>
      <c r="F206" s="332"/>
      <c r="G206" s="332"/>
      <c r="H206" s="332"/>
      <c r="I206" s="332"/>
      <c r="J206" s="352"/>
    </row>
    <row r="207" ht="18" customHeight="1" spans="1:10">
      <c r="A207" s="158"/>
      <c r="B207" s="121"/>
      <c r="C207" s="121"/>
      <c r="D207" s="190"/>
      <c r="E207" s="330"/>
      <c r="F207" s="332"/>
      <c r="G207" s="332"/>
      <c r="H207" s="332"/>
      <c r="I207" s="332"/>
      <c r="J207" s="352"/>
    </row>
    <row r="208" spans="1:10">
      <c r="A208" s="57" t="s">
        <v>60</v>
      </c>
      <c r="B208" s="158"/>
      <c r="C208" s="329"/>
      <c r="D208" s="159"/>
      <c r="E208" s="330"/>
      <c r="F208" s="39"/>
      <c r="G208" s="40"/>
      <c r="H208" s="40"/>
      <c r="I208" s="40"/>
      <c r="J208" s="41"/>
    </row>
    <row r="209" spans="1:10">
      <c r="A209" s="57"/>
      <c r="B209" s="158" t="s">
        <v>61</v>
      </c>
      <c r="C209" s="329"/>
      <c r="D209" s="159" t="s">
        <v>62</v>
      </c>
      <c r="E209" s="330"/>
      <c r="F209" s="36">
        <f>'[1]21mooe'!D3</f>
        <v>393950</v>
      </c>
      <c r="G209" s="37">
        <f>'[1]22mooe'!D3</f>
        <v>377358</v>
      </c>
      <c r="H209" s="37">
        <f t="shared" ref="H209:H221" si="5">I209-G209</f>
        <v>122642</v>
      </c>
      <c r="I209" s="37">
        <v>500000</v>
      </c>
      <c r="J209" s="38">
        <f>[1]MOOE!D2</f>
        <v>600000</v>
      </c>
    </row>
    <row r="210" spans="1:10">
      <c r="A210" s="57"/>
      <c r="B210" s="158" t="s">
        <v>63</v>
      </c>
      <c r="C210" s="329"/>
      <c r="D210" s="159" t="s">
        <v>64</v>
      </c>
      <c r="E210" s="330"/>
      <c r="F210" s="39">
        <f>'[1]21mooe'!D4</f>
        <v>80900</v>
      </c>
      <c r="G210" s="40">
        <f>'[1]22mooe'!D4</f>
        <v>424307</v>
      </c>
      <c r="H210" s="40">
        <f t="shared" si="5"/>
        <v>75693</v>
      </c>
      <c r="I210" s="40">
        <v>500000</v>
      </c>
      <c r="J210" s="41">
        <f>[1]MOOE!D3</f>
        <v>600000</v>
      </c>
    </row>
    <row r="211" spans="1:10">
      <c r="A211" s="57"/>
      <c r="B211" s="158" t="s">
        <v>65</v>
      </c>
      <c r="C211" s="329"/>
      <c r="D211" s="159" t="s">
        <v>66</v>
      </c>
      <c r="E211" s="330"/>
      <c r="F211" s="39">
        <f>'[1]21mooe'!D5</f>
        <v>49159.08</v>
      </c>
      <c r="G211" s="40">
        <f>'[1]22mooe'!D5</f>
        <v>44078.99</v>
      </c>
      <c r="H211" s="40">
        <f t="shared" si="5"/>
        <v>55921.01</v>
      </c>
      <c r="I211" s="40">
        <v>100000</v>
      </c>
      <c r="J211" s="41">
        <f>[1]MOOE!D4</f>
        <v>100000</v>
      </c>
    </row>
    <row r="212" spans="1:10">
      <c r="A212" s="57"/>
      <c r="B212" s="158" t="s">
        <v>67</v>
      </c>
      <c r="C212" s="329"/>
      <c r="D212" s="159" t="s">
        <v>68</v>
      </c>
      <c r="E212" s="330"/>
      <c r="F212" s="39">
        <f>'[1]21mooe'!D7</f>
        <v>278148.85</v>
      </c>
      <c r="G212" s="40">
        <f>'[1]22mooe'!D7</f>
        <v>300000</v>
      </c>
      <c r="H212" s="40">
        <f t="shared" si="5"/>
        <v>0</v>
      </c>
      <c r="I212" s="40">
        <v>300000</v>
      </c>
      <c r="J212" s="41">
        <f>[1]MOOE!D6</f>
        <v>500000</v>
      </c>
    </row>
    <row r="213" spans="1:10">
      <c r="A213" s="57"/>
      <c r="B213" s="158" t="s">
        <v>75</v>
      </c>
      <c r="C213" s="329"/>
      <c r="D213" s="159" t="s">
        <v>76</v>
      </c>
      <c r="E213" s="330"/>
      <c r="F213" s="39">
        <f>'[1]21mooe'!D11</f>
        <v>8060</v>
      </c>
      <c r="G213" s="40">
        <f>'[1]22mooe'!D11</f>
        <v>7500</v>
      </c>
      <c r="H213" s="40">
        <f t="shared" si="5"/>
        <v>32500</v>
      </c>
      <c r="I213" s="40">
        <v>40000</v>
      </c>
      <c r="J213" s="41">
        <f>[1]MOOE!D10</f>
        <v>40000</v>
      </c>
    </row>
    <row r="214" spans="1:10">
      <c r="A214" s="57"/>
      <c r="B214" s="158" t="s">
        <v>77</v>
      </c>
      <c r="C214" s="329"/>
      <c r="D214" s="159" t="s">
        <v>78</v>
      </c>
      <c r="E214" s="330"/>
      <c r="F214" s="39">
        <f>'[1]21mooe'!D12</f>
        <v>7500</v>
      </c>
      <c r="G214" s="40">
        <f>'[1]22mooe'!D12</f>
        <v>11400</v>
      </c>
      <c r="H214" s="40">
        <f t="shared" si="5"/>
        <v>8600</v>
      </c>
      <c r="I214" s="40">
        <v>20000</v>
      </c>
      <c r="J214" s="41">
        <f>[1]MOOE!D11</f>
        <v>20000</v>
      </c>
    </row>
    <row r="215" spans="1:10">
      <c r="A215" s="57"/>
      <c r="B215" s="158" t="s">
        <v>79</v>
      </c>
      <c r="C215" s="329"/>
      <c r="D215" s="159" t="s">
        <v>80</v>
      </c>
      <c r="E215" s="330"/>
      <c r="F215" s="39">
        <f>'[1]21mooe'!D13</f>
        <v>385000</v>
      </c>
      <c r="G215" s="40">
        <f>'[1]22mooe'!D13</f>
        <v>417000</v>
      </c>
      <c r="H215" s="40">
        <f t="shared" si="5"/>
        <v>83000</v>
      </c>
      <c r="I215" s="40">
        <v>500000</v>
      </c>
      <c r="J215" s="41">
        <f>[1]MOOE!D12</f>
        <v>660000</v>
      </c>
    </row>
    <row r="216" spans="1:10">
      <c r="A216" s="57"/>
      <c r="B216" s="158" t="s">
        <v>81</v>
      </c>
      <c r="C216" s="329"/>
      <c r="D216" s="159" t="s">
        <v>82</v>
      </c>
      <c r="E216" s="330"/>
      <c r="F216" s="39">
        <f>'[1]21mooe'!D15</f>
        <v>0</v>
      </c>
      <c r="G216" s="40">
        <v>0</v>
      </c>
      <c r="H216" s="40">
        <f t="shared" si="5"/>
        <v>20000</v>
      </c>
      <c r="I216" s="40">
        <v>20000</v>
      </c>
      <c r="J216" s="41">
        <f>[1]MOOE!D14</f>
        <v>20000</v>
      </c>
    </row>
    <row r="217" spans="1:10">
      <c r="A217" s="57"/>
      <c r="B217" s="158" t="s">
        <v>83</v>
      </c>
      <c r="C217" s="329"/>
      <c r="D217" s="159" t="s">
        <v>84</v>
      </c>
      <c r="E217" s="330"/>
      <c r="F217" s="39">
        <v>0</v>
      </c>
      <c r="G217" s="40">
        <v>0</v>
      </c>
      <c r="H217" s="40">
        <f>I217</f>
        <v>20000</v>
      </c>
      <c r="I217" s="40">
        <v>20000</v>
      </c>
      <c r="J217" s="41">
        <f>[1]MOOE!D15</f>
        <v>20000</v>
      </c>
    </row>
    <row r="218" spans="1:10">
      <c r="A218" s="57"/>
      <c r="B218" s="158" t="s">
        <v>89</v>
      </c>
      <c r="C218" s="329"/>
      <c r="D218" s="159" t="s">
        <v>90</v>
      </c>
      <c r="E218" s="330"/>
      <c r="F218" s="39">
        <f>'[1]21mooe'!D19</f>
        <v>0</v>
      </c>
      <c r="G218" s="40">
        <v>0</v>
      </c>
      <c r="H218" s="40">
        <f>I218-G218</f>
        <v>0</v>
      </c>
      <c r="I218" s="40">
        <v>0</v>
      </c>
      <c r="J218" s="41">
        <v>0</v>
      </c>
    </row>
    <row r="219" spans="1:10">
      <c r="A219" s="57"/>
      <c r="B219" s="158" t="s">
        <v>95</v>
      </c>
      <c r="C219" s="329"/>
      <c r="D219" s="159" t="s">
        <v>96</v>
      </c>
      <c r="E219" s="330"/>
      <c r="F219" s="39">
        <f>'[1]21mooe'!D22</f>
        <v>66316</v>
      </c>
      <c r="G219" s="40">
        <f>'[1]22mooe'!D22</f>
        <v>28512</v>
      </c>
      <c r="H219" s="40">
        <f t="shared" si="5"/>
        <v>171488</v>
      </c>
      <c r="I219" s="40">
        <v>200000</v>
      </c>
      <c r="J219" s="41">
        <f>[1]MOOE!D20</f>
        <v>200000</v>
      </c>
    </row>
    <row r="220" spans="1:10">
      <c r="A220" s="57"/>
      <c r="B220" s="158" t="s">
        <v>105</v>
      </c>
      <c r="C220" s="329"/>
      <c r="D220" s="159" t="s">
        <v>106</v>
      </c>
      <c r="E220" s="330"/>
      <c r="F220" s="39">
        <f>'[1]21mooe'!D28</f>
        <v>314920.43</v>
      </c>
      <c r="G220" s="40">
        <f>'[1]22mooe'!D29</f>
        <v>582987.22</v>
      </c>
      <c r="H220" s="40">
        <f t="shared" si="5"/>
        <v>217012.78</v>
      </c>
      <c r="I220" s="40">
        <v>800000</v>
      </c>
      <c r="J220" s="41">
        <f>[1]MOOE!D25</f>
        <v>600000</v>
      </c>
    </row>
    <row r="221" ht="18" customHeight="1" spans="1:10">
      <c r="A221" s="57"/>
      <c r="B221" s="121" t="s">
        <v>107</v>
      </c>
      <c r="C221" s="121"/>
      <c r="D221" s="159"/>
      <c r="E221" s="329"/>
      <c r="F221" s="347">
        <f>SUM(F209:F220)</f>
        <v>1583954.36</v>
      </c>
      <c r="G221" s="347">
        <f>SUM(G209:G220)</f>
        <v>2193143.21</v>
      </c>
      <c r="H221" s="332">
        <f t="shared" si="5"/>
        <v>806856.79</v>
      </c>
      <c r="I221" s="347">
        <f>SUM(I209:I220)</f>
        <v>3000000</v>
      </c>
      <c r="J221" s="352">
        <f>SUM(J209:J220)</f>
        <v>3360000</v>
      </c>
    </row>
    <row r="222" ht="18" customHeight="1" spans="1:10">
      <c r="A222" s="57" t="s">
        <v>108</v>
      </c>
      <c r="B222" s="158"/>
      <c r="C222" s="329"/>
      <c r="D222" s="159"/>
      <c r="E222" s="330"/>
      <c r="F222" s="39"/>
      <c r="G222" s="40"/>
      <c r="H222" s="40"/>
      <c r="I222" s="40"/>
      <c r="J222" s="41"/>
    </row>
    <row r="223" spans="1:10">
      <c r="A223" s="57"/>
      <c r="B223" s="158" t="s">
        <v>137</v>
      </c>
      <c r="C223" s="329"/>
      <c r="D223" s="184" t="s">
        <v>130</v>
      </c>
      <c r="E223" s="330"/>
      <c r="F223" s="39">
        <v>0</v>
      </c>
      <c r="G223" s="40">
        <v>0</v>
      </c>
      <c r="H223" s="40">
        <f>I223-G223</f>
        <v>0</v>
      </c>
      <c r="I223" s="40">
        <v>0</v>
      </c>
      <c r="J223" s="41">
        <f>[1]MOOE!D29</f>
        <v>0</v>
      </c>
    </row>
    <row r="224" spans="1:10">
      <c r="A224" s="57"/>
      <c r="B224" s="158" t="s">
        <v>138</v>
      </c>
      <c r="C224" s="329"/>
      <c r="D224" s="159" t="s">
        <v>114</v>
      </c>
      <c r="E224" s="330"/>
      <c r="F224" s="39">
        <v>0</v>
      </c>
      <c r="G224" s="40">
        <v>0</v>
      </c>
      <c r="H224" s="40">
        <v>0</v>
      </c>
      <c r="I224" s="40">
        <v>0</v>
      </c>
      <c r="J224" s="41">
        <v>0</v>
      </c>
    </row>
    <row r="225" spans="1:10">
      <c r="A225" s="57"/>
      <c r="B225" s="158" t="s">
        <v>132</v>
      </c>
      <c r="C225" s="329"/>
      <c r="D225" s="191" t="s">
        <v>116</v>
      </c>
      <c r="E225" s="330"/>
      <c r="F225" s="39">
        <v>0</v>
      </c>
      <c r="G225" s="40">
        <v>0</v>
      </c>
      <c r="H225" s="40">
        <f>I225-G225</f>
        <v>0</v>
      </c>
      <c r="I225" s="40">
        <v>0</v>
      </c>
      <c r="J225" s="41">
        <f>[1]MOOE!D32</f>
        <v>0</v>
      </c>
    </row>
    <row r="226" ht="16.5" customHeight="1" spans="1:10">
      <c r="A226" s="57"/>
      <c r="B226" s="122" t="s">
        <v>117</v>
      </c>
      <c r="C226" s="333"/>
      <c r="D226" s="348"/>
      <c r="E226" s="329"/>
      <c r="F226" s="349">
        <f>SUM(F223:F225)</f>
        <v>0</v>
      </c>
      <c r="G226" s="349">
        <f>SUM(G223:G225)</f>
        <v>0</v>
      </c>
      <c r="H226" s="350">
        <f>I226-G226</f>
        <v>0</v>
      </c>
      <c r="I226" s="349">
        <f>SUM(I223:I225)</f>
        <v>0</v>
      </c>
      <c r="J226" s="354">
        <f>SUM(J223:J225)</f>
        <v>0</v>
      </c>
    </row>
    <row r="227" ht="17.25" customHeight="1" spans="1:10">
      <c r="A227" s="65" t="s">
        <v>118</v>
      </c>
      <c r="B227" s="172"/>
      <c r="C227" s="172"/>
      <c r="D227" s="351"/>
      <c r="E227" s="340"/>
      <c r="F227" s="67">
        <f>F205+F221+F226</f>
        <v>18169091.24</v>
      </c>
      <c r="G227" s="67">
        <f>G205+G221+G226</f>
        <v>10985641.73</v>
      </c>
      <c r="H227" s="68">
        <f>I227-G227</f>
        <v>13400415.49</v>
      </c>
      <c r="I227" s="67">
        <f>I205+I221+I226</f>
        <v>24386057.22</v>
      </c>
      <c r="J227" s="69">
        <f>J205+J221+J226</f>
        <v>20001554.06</v>
      </c>
    </row>
    <row r="228" ht="15" spans="1:10">
      <c r="A228" s="72"/>
      <c r="B228" s="72"/>
      <c r="C228" s="74"/>
      <c r="D228" s="73"/>
      <c r="E228" s="74"/>
      <c r="F228" s="71"/>
      <c r="G228" s="71"/>
      <c r="H228" s="71"/>
      <c r="I228" s="71"/>
      <c r="J228" s="71"/>
    </row>
    <row r="229" ht="16.5" customHeight="1" spans="1:10">
      <c r="A229" s="72" t="s">
        <v>119</v>
      </c>
      <c r="B229" s="72"/>
      <c r="C229" s="74"/>
      <c r="D229" s="73"/>
      <c r="E229" s="74"/>
      <c r="F229" s="71"/>
      <c r="G229" s="71"/>
      <c r="H229" s="71"/>
      <c r="I229" s="71"/>
      <c r="J229" s="71"/>
    </row>
    <row r="230" spans="1:10">
      <c r="A230" s="35"/>
      <c r="B230" s="72"/>
      <c r="C230" s="75" t="s">
        <v>120</v>
      </c>
      <c r="D230" s="72" t="s">
        <v>121</v>
      </c>
      <c r="E230" s="72"/>
      <c r="F230" s="76"/>
      <c r="G230" s="77"/>
      <c r="H230" s="78" t="s">
        <v>122</v>
      </c>
      <c r="I230" s="78"/>
      <c r="J230" s="76"/>
    </row>
    <row r="231" ht="12" customHeight="1" spans="1:10">
      <c r="A231" s="35"/>
      <c r="B231" s="72"/>
      <c r="C231" s="75"/>
      <c r="D231" s="79"/>
      <c r="E231" s="72"/>
      <c r="F231" s="76"/>
      <c r="G231" s="77"/>
      <c r="H231" s="77"/>
      <c r="I231" s="77"/>
      <c r="J231" s="76"/>
    </row>
    <row r="232" ht="13.5" customHeight="1"/>
    <row r="233" spans="3:10">
      <c r="C233" s="81" t="s">
        <v>134</v>
      </c>
      <c r="D233" s="81" t="s">
        <v>125</v>
      </c>
      <c r="E233" s="81"/>
      <c r="F233" s="81"/>
      <c r="G233" s="81"/>
      <c r="H233" s="81" t="s">
        <v>124</v>
      </c>
      <c r="I233" s="81"/>
      <c r="J233" s="81"/>
    </row>
    <row r="234" spans="3:10">
      <c r="C234" s="82" t="s">
        <v>135</v>
      </c>
      <c r="D234" s="82" t="s">
        <v>127</v>
      </c>
      <c r="E234" s="82"/>
      <c r="F234" s="82"/>
      <c r="G234" s="82"/>
      <c r="H234" s="82" t="s">
        <v>126</v>
      </c>
      <c r="I234" s="82"/>
      <c r="J234" s="82"/>
    </row>
    <row r="235" spans="3:10">
      <c r="C235" s="82"/>
      <c r="D235" s="82"/>
      <c r="E235" s="82"/>
      <c r="F235" s="82"/>
      <c r="G235" s="82"/>
      <c r="H235" s="82"/>
      <c r="I235" s="82"/>
      <c r="J235" s="82"/>
    </row>
    <row r="236" spans="3:10">
      <c r="C236" s="82"/>
      <c r="D236" s="82"/>
      <c r="E236" s="82"/>
      <c r="F236" s="82"/>
      <c r="G236" s="82"/>
      <c r="H236" s="82"/>
      <c r="I236" s="82"/>
      <c r="J236" s="82"/>
    </row>
    <row r="237" spans="3:10">
      <c r="C237" s="82"/>
      <c r="D237" s="82"/>
      <c r="E237" s="82"/>
      <c r="F237" s="82"/>
      <c r="G237" s="82"/>
      <c r="H237" s="82"/>
      <c r="I237" s="82"/>
      <c r="J237" s="82"/>
    </row>
    <row r="238" spans="3:10">
      <c r="C238" s="82"/>
      <c r="D238" s="82"/>
      <c r="E238" s="82"/>
      <c r="F238" s="82"/>
      <c r="G238" s="82"/>
      <c r="H238" s="82"/>
      <c r="I238" s="82"/>
      <c r="J238" s="82"/>
    </row>
    <row r="239" spans="1:10">
      <c r="A239" s="98" t="s">
        <v>0</v>
      </c>
      <c r="B239" s="98"/>
      <c r="C239" s="98"/>
      <c r="D239" s="98"/>
      <c r="E239" s="98"/>
      <c r="F239" s="98"/>
      <c r="G239" s="98"/>
      <c r="H239" s="98"/>
      <c r="I239" s="98"/>
      <c r="J239" s="98"/>
    </row>
    <row r="240" spans="1:10">
      <c r="A240" s="99" t="s">
        <v>1</v>
      </c>
      <c r="B240" s="100"/>
      <c r="C240" s="100"/>
      <c r="D240" s="100"/>
      <c r="E240" s="100"/>
      <c r="F240" s="100"/>
      <c r="G240" s="100"/>
      <c r="H240" s="100"/>
      <c r="I240" s="100"/>
      <c r="J240" s="100"/>
    </row>
    <row r="241" spans="1:10">
      <c r="A241" s="101" t="s">
        <v>2</v>
      </c>
      <c r="B241" s="100"/>
      <c r="C241" s="100"/>
      <c r="D241" s="100"/>
      <c r="E241" s="100"/>
      <c r="F241" s="100"/>
      <c r="G241" s="100"/>
      <c r="H241" s="100"/>
      <c r="I241" s="100"/>
      <c r="J241" s="100"/>
    </row>
    <row r="242" spans="1:10">
      <c r="A242" s="97"/>
      <c r="B242" s="97"/>
      <c r="C242" s="97"/>
      <c r="D242" s="97"/>
      <c r="E242" s="97"/>
      <c r="F242" s="97"/>
      <c r="G242" s="97"/>
      <c r="H242" s="97"/>
      <c r="I242" s="97"/>
      <c r="J242" s="97"/>
    </row>
    <row r="243" ht="15.6" spans="1:10">
      <c r="A243" s="131" t="s">
        <v>3</v>
      </c>
      <c r="B243" s="131"/>
      <c r="C243" s="131"/>
      <c r="D243" s="131"/>
      <c r="E243" s="131"/>
      <c r="F243" s="131"/>
      <c r="G243" s="131"/>
      <c r="H243" s="131"/>
      <c r="I243" s="131"/>
      <c r="J243" s="131"/>
    </row>
    <row r="244" ht="15.6" spans="1:10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</row>
    <row r="245" spans="1:10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</row>
    <row r="246" ht="24" customHeight="1" spans="1:10">
      <c r="A246" s="105" t="s">
        <v>4</v>
      </c>
      <c r="B246" s="105"/>
      <c r="C246" s="132" t="s">
        <v>5</v>
      </c>
      <c r="D246" s="105"/>
      <c r="E246" s="105"/>
      <c r="F246" s="105" t="s">
        <v>6</v>
      </c>
      <c r="G246" s="132">
        <v>2023</v>
      </c>
      <c r="H246" s="132"/>
      <c r="I246" s="105"/>
      <c r="J246" s="105"/>
    </row>
    <row r="247" spans="1:10">
      <c r="A247" s="97" t="s">
        <v>7</v>
      </c>
      <c r="B247" s="97"/>
      <c r="C247" s="132" t="s">
        <v>8</v>
      </c>
      <c r="D247" s="132"/>
      <c r="E247" s="132"/>
      <c r="F247" s="105" t="s">
        <v>9</v>
      </c>
      <c r="G247" s="97" t="s">
        <v>139</v>
      </c>
      <c r="H247" s="97"/>
      <c r="I247" s="97"/>
      <c r="J247" s="132"/>
    </row>
    <row r="248" spans="1:10">
      <c r="A248" s="105" t="s">
        <v>11</v>
      </c>
      <c r="B248" s="105"/>
      <c r="C248" s="97"/>
      <c r="D248" s="132"/>
      <c r="E248" s="132"/>
      <c r="F248" s="132"/>
      <c r="G248" s="105"/>
      <c r="H248" s="97"/>
      <c r="I248" s="97"/>
      <c r="J248" s="132"/>
    </row>
    <row r="249" ht="15.15" spans="1:10">
      <c r="A249" s="105"/>
      <c r="B249" s="105"/>
      <c r="C249" s="97"/>
      <c r="D249" s="132"/>
      <c r="E249" s="132"/>
      <c r="F249" s="132"/>
      <c r="G249" s="132"/>
      <c r="H249" s="132"/>
      <c r="I249" s="132"/>
      <c r="J249" s="132"/>
    </row>
    <row r="250" spans="1:10">
      <c r="A250" s="205" t="s">
        <v>129</v>
      </c>
      <c r="B250" s="163"/>
      <c r="C250" s="206"/>
      <c r="D250" s="164" t="s">
        <v>13</v>
      </c>
      <c r="E250" s="207" t="s">
        <v>14</v>
      </c>
      <c r="F250" s="136" t="s">
        <v>15</v>
      </c>
      <c r="G250" s="137" t="s">
        <v>16</v>
      </c>
      <c r="H250" s="138"/>
      <c r="I250" s="138"/>
      <c r="J250" s="139" t="s">
        <v>17</v>
      </c>
    </row>
    <row r="251" spans="1:10">
      <c r="A251" s="208"/>
      <c r="B251" s="165"/>
      <c r="C251" s="209"/>
      <c r="D251" s="166"/>
      <c r="E251" s="210" t="s">
        <v>18</v>
      </c>
      <c r="F251" s="142"/>
      <c r="G251" s="143" t="s">
        <v>19</v>
      </c>
      <c r="H251" s="144" t="s">
        <v>20</v>
      </c>
      <c r="I251" s="145" t="s">
        <v>21</v>
      </c>
      <c r="J251" s="146"/>
    </row>
    <row r="252" spans="1:10">
      <c r="A252" s="235"/>
      <c r="B252" s="167"/>
      <c r="C252" s="236"/>
      <c r="D252" s="168"/>
      <c r="E252" s="237"/>
      <c r="F252" s="147" t="s">
        <v>22</v>
      </c>
      <c r="G252" s="148" t="s">
        <v>22</v>
      </c>
      <c r="H252" s="149" t="s">
        <v>23</v>
      </c>
      <c r="I252" s="150"/>
      <c r="J252" s="151" t="s">
        <v>24</v>
      </c>
    </row>
    <row r="253" spans="1:10">
      <c r="A253" s="57" t="s">
        <v>25</v>
      </c>
      <c r="B253" s="158"/>
      <c r="C253" s="329"/>
      <c r="D253" s="159"/>
      <c r="E253" s="330"/>
      <c r="F253" s="39"/>
      <c r="G253" s="40"/>
      <c r="H253" s="40"/>
      <c r="I253" s="40"/>
      <c r="J253" s="41"/>
    </row>
    <row r="254" spans="1:10">
      <c r="A254" s="331"/>
      <c r="B254" s="158" t="s">
        <v>26</v>
      </c>
      <c r="C254" s="329"/>
      <c r="D254" s="159" t="s">
        <v>27</v>
      </c>
      <c r="E254" s="330"/>
      <c r="F254" s="36">
        <f>'[1]21ps'!E5</f>
        <v>1350707</v>
      </c>
      <c r="G254" s="37">
        <f>'[1]22ps'!E5</f>
        <v>631282</v>
      </c>
      <c r="H254" s="37">
        <f>I254-G254</f>
        <v>757886</v>
      </c>
      <c r="I254" s="37">
        <v>1389168</v>
      </c>
      <c r="J254" s="38">
        <f>[1]PS!E5</f>
        <v>1433412</v>
      </c>
    </row>
    <row r="255" spans="1:10">
      <c r="A255" s="331"/>
      <c r="B255" s="158" t="s">
        <v>28</v>
      </c>
      <c r="C255" s="329"/>
      <c r="D255" s="159" t="s">
        <v>29</v>
      </c>
      <c r="E255" s="330"/>
      <c r="F255" s="39">
        <f>'[1]21ps'!E6</f>
        <v>108536.71</v>
      </c>
      <c r="G255" s="40">
        <f>'[1]22ps'!E6</f>
        <v>111443.67</v>
      </c>
      <c r="H255" s="40">
        <f>I255-G255</f>
        <v>135.919999999998</v>
      </c>
      <c r="I255" s="40">
        <v>111579.59</v>
      </c>
      <c r="J255" s="41">
        <f>[1]PS!E6</f>
        <v>52257.38</v>
      </c>
    </row>
    <row r="256" spans="1:10">
      <c r="A256" s="331"/>
      <c r="B256" s="158" t="s">
        <v>30</v>
      </c>
      <c r="C256" s="329"/>
      <c r="D256" s="159"/>
      <c r="E256" s="330"/>
      <c r="F256" s="39"/>
      <c r="G256" s="40"/>
      <c r="H256" s="40"/>
      <c r="I256" s="40"/>
      <c r="J256" s="41"/>
    </row>
    <row r="257" spans="1:10">
      <c r="A257" s="331"/>
      <c r="B257" s="158" t="s">
        <v>31</v>
      </c>
      <c r="C257" s="329"/>
      <c r="D257" s="159" t="s">
        <v>32</v>
      </c>
      <c r="E257" s="330"/>
      <c r="F257" s="39">
        <f>'[1]21ps'!E7</f>
        <v>96000</v>
      </c>
      <c r="G257" s="40">
        <f>'[1]22ps'!E7</f>
        <v>40000</v>
      </c>
      <c r="H257" s="40">
        <f t="shared" ref="H257:H271" si="6">I257-G257</f>
        <v>56000</v>
      </c>
      <c r="I257" s="40">
        <v>96000</v>
      </c>
      <c r="J257" s="41">
        <f>[1]PS!E7</f>
        <v>96000</v>
      </c>
    </row>
    <row r="258" spans="1:10">
      <c r="A258" s="331"/>
      <c r="B258" s="158" t="s">
        <v>33</v>
      </c>
      <c r="C258" s="329"/>
      <c r="D258" s="159" t="s">
        <v>34</v>
      </c>
      <c r="E258" s="330"/>
      <c r="F258" s="39">
        <f>'[1]21ps'!E8</f>
        <v>72000</v>
      </c>
      <c r="G258" s="40">
        <f>'[1]22ps'!E8</f>
        <v>36000</v>
      </c>
      <c r="H258" s="40">
        <f t="shared" si="6"/>
        <v>36000</v>
      </c>
      <c r="I258" s="40">
        <v>72000</v>
      </c>
      <c r="J258" s="41">
        <f>[1]PS!E8</f>
        <v>72000</v>
      </c>
    </row>
    <row r="259" spans="1:10">
      <c r="A259" s="331"/>
      <c r="B259" s="158" t="s">
        <v>35</v>
      </c>
      <c r="C259" s="329"/>
      <c r="D259" s="159" t="s">
        <v>36</v>
      </c>
      <c r="E259" s="330"/>
      <c r="F259" s="39">
        <f>'[1]21ps'!E9</f>
        <v>72000</v>
      </c>
      <c r="G259" s="40">
        <f>'[1]22ps'!E9</f>
        <v>36000</v>
      </c>
      <c r="H259" s="40">
        <f t="shared" si="6"/>
        <v>36000</v>
      </c>
      <c r="I259" s="40">
        <v>72000</v>
      </c>
      <c r="J259" s="41">
        <f>[1]PS!E9</f>
        <v>72000</v>
      </c>
    </row>
    <row r="260" spans="1:10">
      <c r="A260" s="331"/>
      <c r="B260" s="158" t="s">
        <v>37</v>
      </c>
      <c r="C260" s="329"/>
      <c r="D260" s="159" t="s">
        <v>38</v>
      </c>
      <c r="E260" s="330"/>
      <c r="F260" s="39">
        <f>'[1]21ps'!E10</f>
        <v>24000</v>
      </c>
      <c r="G260" s="40">
        <f>'[1]22ps'!E10</f>
        <v>24000</v>
      </c>
      <c r="H260" s="40">
        <f t="shared" si="6"/>
        <v>0</v>
      </c>
      <c r="I260" s="40">
        <v>24000</v>
      </c>
      <c r="J260" s="41">
        <f>[1]PS!E10</f>
        <v>24000</v>
      </c>
    </row>
    <row r="261" spans="1:10">
      <c r="A261" s="331"/>
      <c r="B261" s="158" t="s">
        <v>39</v>
      </c>
      <c r="C261" s="329"/>
      <c r="D261" s="159" t="s">
        <v>40</v>
      </c>
      <c r="E261" s="330"/>
      <c r="F261" s="39">
        <f>'[1]21ps'!E14</f>
        <v>0</v>
      </c>
      <c r="G261" s="40">
        <f>'[1]22ps'!E14</f>
        <v>0</v>
      </c>
      <c r="H261" s="40">
        <f t="shared" si="6"/>
        <v>0</v>
      </c>
      <c r="I261" s="40">
        <v>0</v>
      </c>
      <c r="J261" s="41">
        <v>0</v>
      </c>
    </row>
    <row r="262" spans="1:10">
      <c r="A262" s="331"/>
      <c r="B262" s="158" t="s">
        <v>41</v>
      </c>
      <c r="C262" s="329"/>
      <c r="D262" s="159" t="s">
        <v>42</v>
      </c>
      <c r="E262" s="330"/>
      <c r="F262" s="39">
        <f>'[1]21ps'!E15</f>
        <v>5000</v>
      </c>
      <c r="G262" s="40">
        <v>0</v>
      </c>
      <c r="H262" s="40">
        <f t="shared" si="6"/>
        <v>5000</v>
      </c>
      <c r="I262" s="40">
        <v>5000</v>
      </c>
      <c r="J262" s="41">
        <f>[1]PS!E14</f>
        <v>0</v>
      </c>
    </row>
    <row r="263" spans="1:10">
      <c r="A263" s="331"/>
      <c r="B263" s="158" t="s">
        <v>43</v>
      </c>
      <c r="C263" s="329"/>
      <c r="D263" s="159" t="s">
        <v>44</v>
      </c>
      <c r="E263" s="330"/>
      <c r="F263" s="39">
        <f>'[1]21ps'!E16</f>
        <v>20000</v>
      </c>
      <c r="G263" s="40">
        <f>'[1]22ps'!E16</f>
        <v>0</v>
      </c>
      <c r="H263" s="40">
        <f t="shared" si="6"/>
        <v>20000</v>
      </c>
      <c r="I263" s="40">
        <v>20000</v>
      </c>
      <c r="J263" s="41">
        <f>[1]PS!E15</f>
        <v>20000</v>
      </c>
    </row>
    <row r="264" spans="1:10">
      <c r="A264" s="331"/>
      <c r="B264" s="158" t="s">
        <v>45</v>
      </c>
      <c r="C264" s="329"/>
      <c r="D264" s="159" t="s">
        <v>46</v>
      </c>
      <c r="E264" s="330"/>
      <c r="F264" s="39">
        <f>'[1]21ps'!E17</f>
        <v>112607</v>
      </c>
      <c r="G264" s="40">
        <f>'[1]22ps'!E17</f>
        <v>0</v>
      </c>
      <c r="H264" s="40">
        <f t="shared" si="6"/>
        <v>115764</v>
      </c>
      <c r="I264" s="40">
        <v>115764</v>
      </c>
      <c r="J264" s="41">
        <f>[1]PS!E16</f>
        <v>119451</v>
      </c>
    </row>
    <row r="265" spans="1:10">
      <c r="A265" s="331"/>
      <c r="B265" s="158" t="s">
        <v>47</v>
      </c>
      <c r="C265" s="329"/>
      <c r="D265" s="159" t="s">
        <v>48</v>
      </c>
      <c r="E265" s="330"/>
      <c r="F265" s="39">
        <f>'[1]21ps'!E18</f>
        <v>162084.84</v>
      </c>
      <c r="G265" s="40">
        <f>'[1]22ps'!E18</f>
        <v>75753.84</v>
      </c>
      <c r="H265" s="40">
        <f t="shared" si="6"/>
        <v>90946.32</v>
      </c>
      <c r="I265" s="40">
        <v>166700.16</v>
      </c>
      <c r="J265" s="41">
        <f>[1]PS!E17</f>
        <v>172009.44</v>
      </c>
    </row>
    <row r="266" spans="1:10">
      <c r="A266" s="331"/>
      <c r="B266" s="158" t="s">
        <v>49</v>
      </c>
      <c r="C266" s="329"/>
      <c r="D266" s="159" t="s">
        <v>50</v>
      </c>
      <c r="E266" s="330"/>
      <c r="F266" s="39">
        <f>'[1]21ps'!E19</f>
        <v>26914.43</v>
      </c>
      <c r="G266" s="40">
        <f>'[1]22ps'!E19</f>
        <v>12625.46</v>
      </c>
      <c r="H266" s="40">
        <f t="shared" si="6"/>
        <v>15157.9</v>
      </c>
      <c r="I266" s="40">
        <v>27783.36</v>
      </c>
      <c r="J266" s="41">
        <f>[1]PS!E18</f>
        <v>28668.24</v>
      </c>
    </row>
    <row r="267" spans="1:10">
      <c r="A267" s="331"/>
      <c r="B267" s="158" t="s">
        <v>51</v>
      </c>
      <c r="C267" s="329"/>
      <c r="D267" s="159" t="s">
        <v>52</v>
      </c>
      <c r="E267" s="330"/>
      <c r="F267" s="39">
        <f>'[1]21ps'!E20</f>
        <v>17749.27</v>
      </c>
      <c r="G267" s="40">
        <f>'[1]22ps'!E20</f>
        <v>8809.8</v>
      </c>
      <c r="H267" s="40">
        <f t="shared" si="6"/>
        <v>18973.56</v>
      </c>
      <c r="I267" s="40">
        <v>27783.36</v>
      </c>
      <c r="J267" s="41">
        <f>[1]PS!E19</f>
        <v>35835.3</v>
      </c>
    </row>
    <row r="268" spans="1:10">
      <c r="A268" s="331"/>
      <c r="B268" s="158" t="s">
        <v>53</v>
      </c>
      <c r="C268" s="329"/>
      <c r="D268" s="159" t="s">
        <v>54</v>
      </c>
      <c r="E268" s="330"/>
      <c r="F268" s="39">
        <f>'[1]21ps'!E21</f>
        <v>4800</v>
      </c>
      <c r="G268" s="40">
        <f>'[1]22ps'!E21</f>
        <v>2000</v>
      </c>
      <c r="H268" s="40">
        <f t="shared" si="6"/>
        <v>2800</v>
      </c>
      <c r="I268" s="40">
        <v>4800</v>
      </c>
      <c r="J268" s="41">
        <f>[1]PS!E20</f>
        <v>4800</v>
      </c>
    </row>
    <row r="269" spans="1:10">
      <c r="A269" s="331"/>
      <c r="B269" s="158" t="s">
        <v>55</v>
      </c>
      <c r="C269" s="329"/>
      <c r="D269" s="159" t="s">
        <v>56</v>
      </c>
      <c r="E269" s="330"/>
      <c r="F269" s="39">
        <f>'[1]21ps'!E22</f>
        <v>0</v>
      </c>
      <c r="G269" s="40">
        <f>'[1]22ps'!E22</f>
        <v>0</v>
      </c>
      <c r="H269" s="40">
        <f t="shared" si="6"/>
        <v>0</v>
      </c>
      <c r="I269" s="40">
        <v>0</v>
      </c>
      <c r="J269" s="41">
        <f>[1]PS!E21</f>
        <v>0</v>
      </c>
    </row>
    <row r="270" spans="1:10">
      <c r="A270" s="355"/>
      <c r="B270" s="84" t="s">
        <v>57</v>
      </c>
      <c r="C270" s="356"/>
      <c r="D270" s="174" t="s">
        <v>58</v>
      </c>
      <c r="E270" s="357"/>
      <c r="F270" s="55">
        <f>'[1]21ps'!E24+'[1]21ps'!E25+'[1]21ps'!E26</f>
        <v>272526</v>
      </c>
      <c r="G270" s="42">
        <f>'[1]22ps'!E24+'[1]22ps'!E25+'[1]22ps'!E27</f>
        <v>124009</v>
      </c>
      <c r="H270" s="42">
        <f t="shared" si="6"/>
        <v>43755</v>
      </c>
      <c r="I270" s="42">
        <v>167764</v>
      </c>
      <c r="J270" s="43">
        <f>[1]PS!E23+[1]PS!E24+[1]PS!E25</f>
        <v>159451</v>
      </c>
    </row>
    <row r="271" ht="18" customHeight="1" spans="1:10">
      <c r="A271" s="358"/>
      <c r="B271" s="44" t="s">
        <v>59</v>
      </c>
      <c r="C271" s="44"/>
      <c r="D271" s="160"/>
      <c r="E271" s="359"/>
      <c r="F271" s="46">
        <f>SUM(F254:F270)</f>
        <v>2344925.25</v>
      </c>
      <c r="G271" s="46">
        <f>SUM(G254:G270)</f>
        <v>1101923.77</v>
      </c>
      <c r="H271" s="46">
        <f t="shared" si="6"/>
        <v>1198418.7</v>
      </c>
      <c r="I271" s="102">
        <f>SUM(I254:I270)</f>
        <v>2300342.47</v>
      </c>
      <c r="J271" s="85">
        <f>SUM(J254:J270)</f>
        <v>2289884.36</v>
      </c>
    </row>
    <row r="272" ht="18" customHeight="1" spans="1:10">
      <c r="A272" s="158"/>
      <c r="B272" s="121"/>
      <c r="C272" s="121"/>
      <c r="D272" s="159"/>
      <c r="E272" s="333"/>
      <c r="F272" s="123"/>
      <c r="G272" s="123"/>
      <c r="H272" s="123"/>
      <c r="I272" s="123"/>
      <c r="J272" s="123"/>
    </row>
    <row r="273" ht="18" customHeight="1" spans="1:10">
      <c r="A273" s="158"/>
      <c r="B273" s="121"/>
      <c r="C273" s="121"/>
      <c r="D273" s="159"/>
      <c r="E273" s="333"/>
      <c r="F273" s="123"/>
      <c r="G273" s="123"/>
      <c r="H273" s="123"/>
      <c r="I273" s="123"/>
      <c r="J273" s="123"/>
    </row>
    <row r="274" ht="18" customHeight="1" spans="1:10">
      <c r="A274" s="158"/>
      <c r="B274" s="121"/>
      <c r="C274" s="121"/>
      <c r="D274" s="159"/>
      <c r="E274" s="333"/>
      <c r="F274" s="123"/>
      <c r="G274" s="123"/>
      <c r="H274" s="123"/>
      <c r="I274" s="123"/>
      <c r="J274" s="123"/>
    </row>
    <row r="275" spans="1:10">
      <c r="A275" s="205" t="s">
        <v>129</v>
      </c>
      <c r="B275" s="163"/>
      <c r="C275" s="206"/>
      <c r="D275" s="164" t="s">
        <v>13</v>
      </c>
      <c r="E275" s="207" t="s">
        <v>14</v>
      </c>
      <c r="F275" s="136" t="s">
        <v>15</v>
      </c>
      <c r="G275" s="137" t="s">
        <v>16</v>
      </c>
      <c r="H275" s="138"/>
      <c r="I275" s="138"/>
      <c r="J275" s="139" t="s">
        <v>17</v>
      </c>
    </row>
    <row r="276" spans="1:10">
      <c r="A276" s="208"/>
      <c r="B276" s="165"/>
      <c r="C276" s="209"/>
      <c r="D276" s="166"/>
      <c r="E276" s="210" t="s">
        <v>18</v>
      </c>
      <c r="F276" s="142"/>
      <c r="G276" s="143" t="s">
        <v>19</v>
      </c>
      <c r="H276" s="144" t="s">
        <v>20</v>
      </c>
      <c r="I276" s="145" t="s">
        <v>21</v>
      </c>
      <c r="J276" s="146"/>
    </row>
    <row r="277" ht="15.15" spans="1:10">
      <c r="A277" s="292"/>
      <c r="B277" s="175"/>
      <c r="C277" s="293"/>
      <c r="D277" s="176"/>
      <c r="E277" s="294"/>
      <c r="F277" s="177" t="s">
        <v>22</v>
      </c>
      <c r="G277" s="178" t="s">
        <v>22</v>
      </c>
      <c r="H277" s="179" t="s">
        <v>23</v>
      </c>
      <c r="I277" s="180"/>
      <c r="J277" s="181" t="s">
        <v>24</v>
      </c>
    </row>
    <row r="278" spans="1:10">
      <c r="A278" s="360" t="s">
        <v>60</v>
      </c>
      <c r="B278" s="51"/>
      <c r="C278" s="361"/>
      <c r="D278" s="169"/>
      <c r="E278" s="362"/>
      <c r="F278" s="52"/>
      <c r="G278" s="53"/>
      <c r="H278" s="53"/>
      <c r="I278" s="53"/>
      <c r="J278" s="54"/>
    </row>
    <row r="279" spans="1:10">
      <c r="A279" s="57"/>
      <c r="B279" s="158" t="s">
        <v>61</v>
      </c>
      <c r="C279" s="329"/>
      <c r="D279" s="159" t="s">
        <v>62</v>
      </c>
      <c r="E279" s="330"/>
      <c r="F279" s="36">
        <f>'[1]21mooe'!E3</f>
        <v>100000</v>
      </c>
      <c r="G279" s="37">
        <f>'[1]22mooe'!E3</f>
        <v>76450</v>
      </c>
      <c r="H279" s="37">
        <f t="shared" ref="H279:H287" si="7">I279-G279</f>
        <v>23550</v>
      </c>
      <c r="I279" s="37">
        <v>100000</v>
      </c>
      <c r="J279" s="38">
        <f>[1]MOOE!E2</f>
        <v>100000</v>
      </c>
    </row>
    <row r="280" spans="1:10">
      <c r="A280" s="57"/>
      <c r="B280" s="158" t="s">
        <v>63</v>
      </c>
      <c r="C280" s="329"/>
      <c r="D280" s="159" t="s">
        <v>64</v>
      </c>
      <c r="E280" s="330"/>
      <c r="F280" s="39">
        <f>'[1]21mooe'!E4</f>
        <v>178000</v>
      </c>
      <c r="G280" s="40">
        <f>'[1]22mooe'!E4</f>
        <v>75500</v>
      </c>
      <c r="H280" s="40">
        <f t="shared" si="7"/>
        <v>24500</v>
      </c>
      <c r="I280" s="40">
        <v>100000</v>
      </c>
      <c r="J280" s="41">
        <f>[1]MOOE!E3</f>
        <v>100000</v>
      </c>
    </row>
    <row r="281" spans="1:10">
      <c r="A281" s="57"/>
      <c r="B281" s="158" t="s">
        <v>65</v>
      </c>
      <c r="C281" s="329"/>
      <c r="D281" s="159" t="s">
        <v>66</v>
      </c>
      <c r="E281" s="330"/>
      <c r="F281" s="39">
        <f>'[1]21mooe'!E5</f>
        <v>14000</v>
      </c>
      <c r="G281" s="40">
        <f>'[1]22mooe'!E5</f>
        <v>0</v>
      </c>
      <c r="H281" s="40">
        <f t="shared" si="7"/>
        <v>40000</v>
      </c>
      <c r="I281" s="40">
        <v>40000</v>
      </c>
      <c r="J281" s="41">
        <f>[1]MOOE!E4</f>
        <v>40000</v>
      </c>
    </row>
    <row r="282" spans="1:10">
      <c r="A282" s="57"/>
      <c r="B282" s="158" t="s">
        <v>73</v>
      </c>
      <c r="C282" s="329"/>
      <c r="D282" s="159" t="s">
        <v>74</v>
      </c>
      <c r="E282" s="330"/>
      <c r="F282" s="39">
        <f>'[1]21mooe'!E10</f>
        <v>0</v>
      </c>
      <c r="G282" s="40">
        <v>0</v>
      </c>
      <c r="H282" s="40">
        <f t="shared" si="7"/>
        <v>1000</v>
      </c>
      <c r="I282" s="40">
        <v>1000</v>
      </c>
      <c r="J282" s="41">
        <f>[1]MOOE!E9</f>
        <v>1000</v>
      </c>
    </row>
    <row r="283" spans="1:10">
      <c r="A283" s="57"/>
      <c r="B283" s="158" t="s">
        <v>75</v>
      </c>
      <c r="C283" s="329"/>
      <c r="D283" s="159" t="s">
        <v>76</v>
      </c>
      <c r="E283" s="330"/>
      <c r="F283" s="39">
        <f>'[1]21mooe'!E11</f>
        <v>0</v>
      </c>
      <c r="G283" s="40">
        <f>'[1]22mooe'!E11</f>
        <v>300</v>
      </c>
      <c r="H283" s="40">
        <f t="shared" si="7"/>
        <v>3300</v>
      </c>
      <c r="I283" s="40">
        <v>3600</v>
      </c>
      <c r="J283" s="41">
        <f>[1]MOOE!E10</f>
        <v>3600</v>
      </c>
    </row>
    <row r="284" spans="1:10">
      <c r="A284" s="57"/>
      <c r="B284" s="158" t="s">
        <v>81</v>
      </c>
      <c r="C284" s="329"/>
      <c r="D284" s="159" t="s">
        <v>82</v>
      </c>
      <c r="E284" s="330"/>
      <c r="F284" s="39">
        <f>'[1]21mooe'!E15</f>
        <v>60550</v>
      </c>
      <c r="G284" s="40">
        <f>'[1]22mooe'!E15</f>
        <v>24750</v>
      </c>
      <c r="H284" s="40">
        <f t="shared" si="7"/>
        <v>55250</v>
      </c>
      <c r="I284" s="40">
        <v>80000</v>
      </c>
      <c r="J284" s="41">
        <f>[1]MOOE!E14</f>
        <v>80000</v>
      </c>
    </row>
    <row r="285" spans="1:10">
      <c r="A285" s="57"/>
      <c r="B285" s="158" t="s">
        <v>89</v>
      </c>
      <c r="C285" s="329"/>
      <c r="D285" s="159" t="s">
        <v>90</v>
      </c>
      <c r="E285" s="330"/>
      <c r="F285" s="39">
        <v>0</v>
      </c>
      <c r="G285" s="40">
        <f>'[1]22mooe'!E19</f>
        <v>0</v>
      </c>
      <c r="H285" s="40">
        <f t="shared" si="7"/>
        <v>0</v>
      </c>
      <c r="I285" s="40">
        <v>0</v>
      </c>
      <c r="J285" s="41">
        <v>0</v>
      </c>
    </row>
    <row r="286" spans="1:10">
      <c r="A286" s="57"/>
      <c r="B286" s="158" t="s">
        <v>105</v>
      </c>
      <c r="C286" s="329"/>
      <c r="D286" s="159" t="s">
        <v>106</v>
      </c>
      <c r="E286" s="330"/>
      <c r="F286" s="39">
        <f>'[1]21mooe'!E28</f>
        <v>17000</v>
      </c>
      <c r="G286" s="40">
        <f>'[1]22mooe'!E29</f>
        <v>10658</v>
      </c>
      <c r="H286" s="40">
        <f t="shared" si="7"/>
        <v>39342</v>
      </c>
      <c r="I286" s="40">
        <v>50000</v>
      </c>
      <c r="J286" s="41">
        <f>[1]MOOE!E25</f>
        <v>50000</v>
      </c>
    </row>
    <row r="287" ht="18" customHeight="1" spans="1:10">
      <c r="A287" s="337"/>
      <c r="B287" s="182" t="s">
        <v>107</v>
      </c>
      <c r="C287" s="182"/>
      <c r="D287" s="183"/>
      <c r="E287" s="339"/>
      <c r="F287" s="92">
        <f>SUM(F279:F286)</f>
        <v>369550</v>
      </c>
      <c r="G287" s="92">
        <f>SUM(G279:G286)</f>
        <v>187658</v>
      </c>
      <c r="H287" s="46">
        <f t="shared" si="7"/>
        <v>186942</v>
      </c>
      <c r="I287" s="92">
        <f>SUM(I279:I286)</f>
        <v>374600</v>
      </c>
      <c r="J287" s="85">
        <f>SUM(J279:J286)</f>
        <v>374600</v>
      </c>
    </row>
    <row r="288" ht="18" customHeight="1" spans="1:10">
      <c r="A288" s="57" t="s">
        <v>108</v>
      </c>
      <c r="B288" s="158"/>
      <c r="C288" s="329"/>
      <c r="D288" s="159"/>
      <c r="E288" s="330"/>
      <c r="F288" s="39"/>
      <c r="G288" s="40"/>
      <c r="H288" s="40"/>
      <c r="I288" s="40"/>
      <c r="J288" s="41"/>
    </row>
    <row r="289" spans="1:10">
      <c r="A289" s="57"/>
      <c r="B289" s="158" t="s">
        <v>131</v>
      </c>
      <c r="C289" s="329"/>
      <c r="D289" s="184" t="s">
        <v>110</v>
      </c>
      <c r="E289" s="330"/>
      <c r="F289" s="39">
        <f>'[1]21mooe'!E31</f>
        <v>0</v>
      </c>
      <c r="G289" s="40">
        <v>0</v>
      </c>
      <c r="H289" s="40">
        <f>I289-G289</f>
        <v>0</v>
      </c>
      <c r="I289" s="40">
        <v>0</v>
      </c>
      <c r="J289" s="41">
        <f>[1]MOOE!E29</f>
        <v>0</v>
      </c>
    </row>
    <row r="290" spans="1:10">
      <c r="A290" s="57"/>
      <c r="B290" s="158" t="s">
        <v>138</v>
      </c>
      <c r="C290" s="329"/>
      <c r="D290" s="159" t="s">
        <v>114</v>
      </c>
      <c r="E290" s="330"/>
      <c r="F290" s="39">
        <v>0</v>
      </c>
      <c r="G290" s="40">
        <v>0</v>
      </c>
      <c r="H290" s="40">
        <f>I290-G290</f>
        <v>0</v>
      </c>
      <c r="I290" s="40">
        <v>0</v>
      </c>
      <c r="J290" s="41">
        <f>[1]MOOE!E31</f>
        <v>0</v>
      </c>
    </row>
    <row r="291" spans="1:10">
      <c r="A291" s="57"/>
      <c r="B291" s="158" t="s">
        <v>132</v>
      </c>
      <c r="C291" s="329"/>
      <c r="D291" s="185" t="s">
        <v>116</v>
      </c>
      <c r="E291" s="330"/>
      <c r="F291" s="39">
        <v>0</v>
      </c>
      <c r="G291" s="40">
        <v>0</v>
      </c>
      <c r="H291" s="40">
        <f>I291-G291</f>
        <v>0</v>
      </c>
      <c r="I291" s="40">
        <v>0</v>
      </c>
      <c r="J291" s="41">
        <f>[1]MOOE!E32</f>
        <v>0</v>
      </c>
    </row>
    <row r="292" ht="18" customHeight="1" spans="1:10">
      <c r="A292" s="337"/>
      <c r="B292" s="60" t="s">
        <v>117</v>
      </c>
      <c r="C292" s="338"/>
      <c r="D292" s="171"/>
      <c r="E292" s="339"/>
      <c r="F292" s="62">
        <f>SUM(F289:F291)</f>
        <v>0</v>
      </c>
      <c r="G292" s="62">
        <f>SUM(G289:G291)</f>
        <v>0</v>
      </c>
      <c r="H292" s="63">
        <f>I292-G292</f>
        <v>0</v>
      </c>
      <c r="I292" s="62">
        <f>SUM(I289:I291)</f>
        <v>0</v>
      </c>
      <c r="J292" s="64">
        <f>SUM(J289:J291)</f>
        <v>0</v>
      </c>
    </row>
    <row r="293" ht="20.25" customHeight="1" spans="1:10">
      <c r="A293" s="65" t="s">
        <v>118</v>
      </c>
      <c r="B293" s="172"/>
      <c r="C293" s="172"/>
      <c r="D293" s="173"/>
      <c r="E293" s="340"/>
      <c r="F293" s="67">
        <f>F271+F287+F292</f>
        <v>2714475.25</v>
      </c>
      <c r="G293" s="68">
        <f>G271+G287+G292</f>
        <v>1289581.77</v>
      </c>
      <c r="H293" s="68">
        <f>I293-G293</f>
        <v>1385360.7</v>
      </c>
      <c r="I293" s="67">
        <f>I271+I287+I292</f>
        <v>2674942.47</v>
      </c>
      <c r="J293" s="69">
        <f>J271+J287+J292</f>
        <v>2664484.36</v>
      </c>
    </row>
    <row r="294" ht="15" spans="1:10">
      <c r="A294" s="72"/>
      <c r="B294" s="72"/>
      <c r="C294" s="74"/>
      <c r="D294" s="73"/>
      <c r="E294" s="74"/>
      <c r="F294" s="71"/>
      <c r="G294" s="71"/>
      <c r="H294" s="71"/>
      <c r="I294" s="71"/>
      <c r="J294" s="71"/>
    </row>
    <row r="295" ht="15" spans="1:10">
      <c r="A295" s="72" t="s">
        <v>119</v>
      </c>
      <c r="B295" s="72"/>
      <c r="C295" s="74"/>
      <c r="D295" s="73"/>
      <c r="E295" s="74"/>
      <c r="F295" s="71"/>
      <c r="G295" s="71"/>
      <c r="H295" s="71"/>
      <c r="I295" s="71"/>
      <c r="J295" s="71"/>
    </row>
    <row r="296" ht="15" spans="1:10">
      <c r="A296" s="72"/>
      <c r="B296" s="72"/>
      <c r="C296" s="74"/>
      <c r="D296" s="73"/>
      <c r="E296" s="74"/>
      <c r="F296" s="71"/>
      <c r="G296" s="71"/>
      <c r="H296" s="71"/>
      <c r="I296" s="71"/>
      <c r="J296" s="71"/>
    </row>
    <row r="297" spans="1:10">
      <c r="A297" s="35"/>
      <c r="B297" s="72"/>
      <c r="C297" s="75" t="s">
        <v>120</v>
      </c>
      <c r="D297" s="72" t="s">
        <v>121</v>
      </c>
      <c r="E297" s="72"/>
      <c r="F297" s="76"/>
      <c r="G297" s="77"/>
      <c r="H297" s="78" t="s">
        <v>122</v>
      </c>
      <c r="I297" s="78"/>
      <c r="J297" s="76"/>
    </row>
    <row r="298" spans="1:10">
      <c r="A298" s="35"/>
      <c r="B298" s="72"/>
      <c r="C298" s="75"/>
      <c r="D298" s="79"/>
      <c r="E298" s="72"/>
      <c r="F298" s="76"/>
      <c r="G298" s="77"/>
      <c r="H298" s="77"/>
      <c r="I298" s="77"/>
      <c r="J298" s="76"/>
    </row>
    <row r="300" spans="3:10">
      <c r="C300" s="81" t="s">
        <v>140</v>
      </c>
      <c r="D300" s="81" t="s">
        <v>125</v>
      </c>
      <c r="E300" s="81"/>
      <c r="F300" s="81"/>
      <c r="G300" s="81"/>
      <c r="H300" s="81" t="s">
        <v>124</v>
      </c>
      <c r="I300" s="81"/>
      <c r="J300" s="81"/>
    </row>
    <row r="301" spans="3:10">
      <c r="C301" s="82" t="s">
        <v>141</v>
      </c>
      <c r="D301" s="82" t="s">
        <v>127</v>
      </c>
      <c r="E301" s="82"/>
      <c r="F301" s="82"/>
      <c r="G301" s="82"/>
      <c r="H301" s="82" t="s">
        <v>126</v>
      </c>
      <c r="I301" s="82"/>
      <c r="J301" s="82"/>
    </row>
    <row r="307" spans="1:10">
      <c r="A307" s="98" t="s">
        <v>0</v>
      </c>
      <c r="B307" s="98"/>
      <c r="C307" s="98"/>
      <c r="D307" s="98"/>
      <c r="E307" s="98"/>
      <c r="F307" s="98"/>
      <c r="G307" s="98"/>
      <c r="H307" s="98"/>
      <c r="I307" s="98"/>
      <c r="J307" s="98"/>
    </row>
    <row r="308" spans="1:10">
      <c r="A308" s="99" t="s">
        <v>1</v>
      </c>
      <c r="B308" s="100"/>
      <c r="C308" s="100"/>
      <c r="D308" s="100"/>
      <c r="E308" s="100"/>
      <c r="F308" s="100"/>
      <c r="G308" s="100"/>
      <c r="H308" s="100"/>
      <c r="I308" s="100"/>
      <c r="J308" s="100"/>
    </row>
    <row r="309" spans="1:10">
      <c r="A309" s="101" t="s">
        <v>2</v>
      </c>
      <c r="B309" s="100"/>
      <c r="C309" s="100"/>
      <c r="D309" s="100"/>
      <c r="E309" s="100"/>
      <c r="F309" s="100"/>
      <c r="G309" s="100"/>
      <c r="H309" s="100"/>
      <c r="I309" s="100"/>
      <c r="J309" s="100"/>
    </row>
    <row r="310" ht="14.25" customHeight="1" spans="1:10">
      <c r="A310" s="97"/>
      <c r="B310" s="97"/>
      <c r="C310" s="97"/>
      <c r="D310" s="97"/>
      <c r="E310" s="97"/>
      <c r="F310" s="97"/>
      <c r="G310" s="97"/>
      <c r="H310" s="97"/>
      <c r="I310" s="97"/>
      <c r="J310" s="97"/>
    </row>
    <row r="311" ht="15.6" spans="1:10">
      <c r="A311" s="131" t="s">
        <v>3</v>
      </c>
      <c r="B311" s="131"/>
      <c r="C311" s="131"/>
      <c r="D311" s="131"/>
      <c r="E311" s="131"/>
      <c r="F311" s="131"/>
      <c r="G311" s="131"/>
      <c r="H311" s="131"/>
      <c r="I311" s="131"/>
      <c r="J311" s="131"/>
    </row>
    <row r="312" ht="15.6" spans="1:10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</row>
    <row r="313" spans="1:10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</row>
    <row r="314" spans="1:10">
      <c r="A314" s="105" t="s">
        <v>4</v>
      </c>
      <c r="B314" s="105"/>
      <c r="C314" s="132" t="s">
        <v>5</v>
      </c>
      <c r="D314" s="105"/>
      <c r="E314" s="105"/>
      <c r="F314" s="105"/>
      <c r="G314" s="105" t="s">
        <v>6</v>
      </c>
      <c r="H314" s="132">
        <v>2023</v>
      </c>
      <c r="I314" s="105"/>
      <c r="J314" s="105"/>
    </row>
    <row r="315" ht="24" customHeight="1" spans="1:10">
      <c r="A315" s="97" t="s">
        <v>7</v>
      </c>
      <c r="B315" s="97"/>
      <c r="C315" s="132" t="s">
        <v>8</v>
      </c>
      <c r="D315" s="132"/>
      <c r="E315" s="132"/>
      <c r="F315" s="132"/>
      <c r="G315" s="105" t="s">
        <v>9</v>
      </c>
      <c r="H315" s="97" t="s">
        <v>142</v>
      </c>
      <c r="I315" s="97"/>
      <c r="J315" s="132"/>
    </row>
    <row r="316" spans="1:10">
      <c r="A316" s="105" t="s">
        <v>11</v>
      </c>
      <c r="B316" s="105"/>
      <c r="C316" s="97"/>
      <c r="D316" s="132"/>
      <c r="E316" s="132"/>
      <c r="F316" s="132"/>
      <c r="G316" s="105"/>
      <c r="H316" s="97"/>
      <c r="I316" s="97"/>
      <c r="J316" s="132"/>
    </row>
    <row r="317" ht="18.15" spans="1:10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</row>
    <row r="318" spans="1:10">
      <c r="A318" s="205" t="s">
        <v>129</v>
      </c>
      <c r="B318" s="163"/>
      <c r="C318" s="206"/>
      <c r="D318" s="164" t="s">
        <v>13</v>
      </c>
      <c r="E318" s="207" t="s">
        <v>14</v>
      </c>
      <c r="F318" s="136" t="s">
        <v>15</v>
      </c>
      <c r="G318" s="137" t="s">
        <v>16</v>
      </c>
      <c r="H318" s="138"/>
      <c r="I318" s="138"/>
      <c r="J318" s="139" t="s">
        <v>17</v>
      </c>
    </row>
    <row r="319" spans="1:10">
      <c r="A319" s="208"/>
      <c r="B319" s="165"/>
      <c r="C319" s="209"/>
      <c r="D319" s="166"/>
      <c r="E319" s="210" t="s">
        <v>18</v>
      </c>
      <c r="F319" s="142"/>
      <c r="G319" s="143" t="s">
        <v>19</v>
      </c>
      <c r="H319" s="144" t="s">
        <v>20</v>
      </c>
      <c r="I319" s="145" t="s">
        <v>21</v>
      </c>
      <c r="J319" s="146"/>
    </row>
    <row r="320" spans="1:10">
      <c r="A320" s="235"/>
      <c r="B320" s="167"/>
      <c r="C320" s="236"/>
      <c r="D320" s="168"/>
      <c r="E320" s="237"/>
      <c r="F320" s="147" t="s">
        <v>22</v>
      </c>
      <c r="G320" s="148" t="s">
        <v>22</v>
      </c>
      <c r="H320" s="149" t="s">
        <v>23</v>
      </c>
      <c r="I320" s="150"/>
      <c r="J320" s="151" t="s">
        <v>24</v>
      </c>
    </row>
    <row r="321" spans="1:10">
      <c r="A321" s="57" t="s">
        <v>25</v>
      </c>
      <c r="B321" s="158"/>
      <c r="C321" s="329"/>
      <c r="D321" s="159"/>
      <c r="E321" s="330"/>
      <c r="F321" s="39"/>
      <c r="G321" s="40"/>
      <c r="H321" s="40"/>
      <c r="I321" s="40"/>
      <c r="J321" s="41"/>
    </row>
    <row r="322" spans="1:10">
      <c r="A322" s="331"/>
      <c r="B322" s="158" t="s">
        <v>26</v>
      </c>
      <c r="C322" s="329"/>
      <c r="D322" s="159" t="s">
        <v>27</v>
      </c>
      <c r="E322" s="330"/>
      <c r="F322" s="36">
        <f>'[1]21ps'!F5</f>
        <v>705058</v>
      </c>
      <c r="G322" s="37">
        <f>'[1]22ps'!F5</f>
        <v>458235</v>
      </c>
      <c r="H322" s="37">
        <f>I322-G322</f>
        <v>537465</v>
      </c>
      <c r="I322" s="37">
        <v>995700</v>
      </c>
      <c r="J322" s="38">
        <f>[1]PS!F5</f>
        <v>1387344</v>
      </c>
    </row>
    <row r="323" spans="1:10">
      <c r="A323" s="331"/>
      <c r="B323" s="158" t="s">
        <v>28</v>
      </c>
      <c r="C323" s="329"/>
      <c r="D323" s="159" t="s">
        <v>29</v>
      </c>
      <c r="E323" s="330"/>
      <c r="F323" s="39">
        <f>'[1]21ps'!F6</f>
        <v>66908.82</v>
      </c>
      <c r="G323" s="40">
        <f>'[1]22ps'!F6</f>
        <v>35312.22</v>
      </c>
      <c r="H323" s="40">
        <f>I323-G323</f>
        <v>44663.57</v>
      </c>
      <c r="I323" s="40">
        <v>79975.79</v>
      </c>
      <c r="J323" s="41">
        <f>[1]PS!F6</f>
        <v>8719.26</v>
      </c>
    </row>
    <row r="324" spans="1:10">
      <c r="A324" s="331"/>
      <c r="B324" s="158" t="s">
        <v>30</v>
      </c>
      <c r="C324" s="329"/>
      <c r="D324" s="159"/>
      <c r="E324" s="330"/>
      <c r="F324" s="39"/>
      <c r="G324" s="40"/>
      <c r="H324" s="40"/>
      <c r="I324" s="40"/>
      <c r="J324" s="41"/>
    </row>
    <row r="325" spans="1:10">
      <c r="A325" s="331"/>
      <c r="B325" s="158" t="s">
        <v>31</v>
      </c>
      <c r="C325" s="329"/>
      <c r="D325" s="159" t="s">
        <v>32</v>
      </c>
      <c r="E325" s="330"/>
      <c r="F325" s="39">
        <f>'[1]21ps'!F7</f>
        <v>122000</v>
      </c>
      <c r="G325" s="40">
        <f>'[1]22ps'!F7</f>
        <v>77000</v>
      </c>
      <c r="H325" s="40">
        <f t="shared" ref="H325:H339" si="8">I325-G325</f>
        <v>91000</v>
      </c>
      <c r="I325" s="40">
        <v>168000</v>
      </c>
      <c r="J325" s="41">
        <f>[1]PS!F7</f>
        <v>192000</v>
      </c>
    </row>
    <row r="326" spans="1:10">
      <c r="A326" s="331"/>
      <c r="B326" s="158" t="s">
        <v>33</v>
      </c>
      <c r="C326" s="329"/>
      <c r="D326" s="159" t="s">
        <v>34</v>
      </c>
      <c r="E326" s="330"/>
      <c r="F326" s="39">
        <v>0</v>
      </c>
      <c r="G326" s="40">
        <v>0</v>
      </c>
      <c r="H326" s="40">
        <f t="shared" si="8"/>
        <v>0</v>
      </c>
      <c r="I326" s="40">
        <v>0</v>
      </c>
      <c r="J326" s="41">
        <f>[1]PS!F8</f>
        <v>0</v>
      </c>
    </row>
    <row r="327" spans="1:10">
      <c r="A327" s="331"/>
      <c r="B327" s="158" t="s">
        <v>35</v>
      </c>
      <c r="C327" s="329"/>
      <c r="D327" s="159" t="s">
        <v>36</v>
      </c>
      <c r="E327" s="330"/>
      <c r="F327" s="39">
        <v>0</v>
      </c>
      <c r="G327" s="40">
        <v>0</v>
      </c>
      <c r="H327" s="40">
        <f t="shared" si="8"/>
        <v>0</v>
      </c>
      <c r="I327" s="40">
        <v>0</v>
      </c>
      <c r="J327" s="41">
        <f>[1]PS!F9</f>
        <v>0</v>
      </c>
    </row>
    <row r="328" spans="1:10">
      <c r="A328" s="331"/>
      <c r="B328" s="158" t="s">
        <v>37</v>
      </c>
      <c r="C328" s="329"/>
      <c r="D328" s="159" t="s">
        <v>38</v>
      </c>
      <c r="E328" s="330"/>
      <c r="F328" s="39">
        <f>'[1]21ps'!F10</f>
        <v>30000</v>
      </c>
      <c r="G328" s="40">
        <f>'[1]22ps'!F10</f>
        <v>30000</v>
      </c>
      <c r="H328" s="40">
        <f t="shared" si="8"/>
        <v>12000</v>
      </c>
      <c r="I328" s="40">
        <v>42000</v>
      </c>
      <c r="J328" s="41">
        <f>[1]PS!F10</f>
        <v>48000</v>
      </c>
    </row>
    <row r="329" spans="1:10">
      <c r="A329" s="331"/>
      <c r="B329" s="158" t="s">
        <v>39</v>
      </c>
      <c r="C329" s="329"/>
      <c r="D329" s="159" t="s">
        <v>40</v>
      </c>
      <c r="E329" s="330"/>
      <c r="F329" s="39">
        <f>'[1]21ps'!F14</f>
        <v>0</v>
      </c>
      <c r="G329" s="40">
        <f>'[1]22ps'!F14</f>
        <v>0</v>
      </c>
      <c r="H329" s="40">
        <f t="shared" si="8"/>
        <v>0</v>
      </c>
      <c r="I329" s="40">
        <v>0</v>
      </c>
      <c r="J329" s="41">
        <v>0</v>
      </c>
    </row>
    <row r="330" spans="1:10">
      <c r="A330" s="331"/>
      <c r="B330" s="158" t="s">
        <v>41</v>
      </c>
      <c r="C330" s="329"/>
      <c r="D330" s="159" t="s">
        <v>42</v>
      </c>
      <c r="E330" s="330"/>
      <c r="F330" s="39">
        <f>'[1]21ps'!F15</f>
        <v>0</v>
      </c>
      <c r="G330" s="40">
        <f>'[1]22ps'!F15</f>
        <v>5000</v>
      </c>
      <c r="H330" s="40">
        <f t="shared" si="8"/>
        <v>0</v>
      </c>
      <c r="I330" s="40">
        <v>5000</v>
      </c>
      <c r="J330" s="41">
        <f>[1]PS!F14</f>
        <v>0</v>
      </c>
    </row>
    <row r="331" spans="1:10">
      <c r="A331" s="331"/>
      <c r="B331" s="158" t="s">
        <v>43</v>
      </c>
      <c r="C331" s="329"/>
      <c r="D331" s="159" t="s">
        <v>44</v>
      </c>
      <c r="E331" s="330"/>
      <c r="F331" s="39">
        <f>'[1]21ps'!F16</f>
        <v>25000</v>
      </c>
      <c r="G331" s="40">
        <f>'[1]22ps'!F16</f>
        <v>0</v>
      </c>
      <c r="H331" s="40">
        <f t="shared" si="8"/>
        <v>35000</v>
      </c>
      <c r="I331" s="40">
        <v>35000</v>
      </c>
      <c r="J331" s="41">
        <f>[1]PS!F15</f>
        <v>40000</v>
      </c>
    </row>
    <row r="332" spans="1:10">
      <c r="A332" s="331"/>
      <c r="B332" s="158" t="s">
        <v>45</v>
      </c>
      <c r="C332" s="329"/>
      <c r="D332" s="159" t="s">
        <v>46</v>
      </c>
      <c r="E332" s="330"/>
      <c r="F332" s="39">
        <f>'[1]21ps'!F17</f>
        <v>57817</v>
      </c>
      <c r="G332" s="40">
        <f>'[1]22ps'!F17</f>
        <v>0</v>
      </c>
      <c r="H332" s="40">
        <f t="shared" si="8"/>
        <v>82975</v>
      </c>
      <c r="I332" s="40">
        <v>82975</v>
      </c>
      <c r="J332" s="41">
        <f>[1]PS!F16</f>
        <v>115612</v>
      </c>
    </row>
    <row r="333" spans="1:10">
      <c r="A333" s="331"/>
      <c r="B333" s="158" t="s">
        <v>47</v>
      </c>
      <c r="C333" s="329"/>
      <c r="D333" s="159" t="s">
        <v>48</v>
      </c>
      <c r="E333" s="330"/>
      <c r="F333" s="39">
        <f>'[1]21ps'!F18</f>
        <v>84606.96</v>
      </c>
      <c r="G333" s="40">
        <f>'[1]22ps'!F18</f>
        <v>54988.2</v>
      </c>
      <c r="H333" s="40">
        <f t="shared" si="8"/>
        <v>64495.8</v>
      </c>
      <c r="I333" s="40">
        <v>119484</v>
      </c>
      <c r="J333" s="41">
        <f>[1]PS!F17</f>
        <v>166481.28</v>
      </c>
    </row>
    <row r="334" spans="1:10">
      <c r="A334" s="331"/>
      <c r="B334" s="158" t="s">
        <v>49</v>
      </c>
      <c r="C334" s="329"/>
      <c r="D334" s="159" t="s">
        <v>50</v>
      </c>
      <c r="E334" s="330"/>
      <c r="F334" s="39">
        <f>'[1]21ps'!F19</f>
        <v>14101.16</v>
      </c>
      <c r="G334" s="40">
        <f>'[1]22ps'!F19</f>
        <v>9044.76</v>
      </c>
      <c r="H334" s="40">
        <f t="shared" si="8"/>
        <v>10869.24</v>
      </c>
      <c r="I334" s="40">
        <v>19914</v>
      </c>
      <c r="J334" s="41">
        <f>[1]PS!F18</f>
        <v>27746.88</v>
      </c>
    </row>
    <row r="335" spans="1:10">
      <c r="A335" s="331"/>
      <c r="B335" s="158" t="s">
        <v>51</v>
      </c>
      <c r="C335" s="329"/>
      <c r="D335" s="159" t="s">
        <v>52</v>
      </c>
      <c r="E335" s="330"/>
      <c r="F335" s="39">
        <f>'[1]21ps'!F20</f>
        <v>10575.94</v>
      </c>
      <c r="G335" s="40">
        <f>'[1]22ps'!F20</f>
        <v>7198.5</v>
      </c>
      <c r="H335" s="40">
        <f t="shared" si="8"/>
        <v>12715.5</v>
      </c>
      <c r="I335" s="40">
        <v>19914</v>
      </c>
      <c r="J335" s="41">
        <f>[1]PS!F19</f>
        <v>34683.6</v>
      </c>
    </row>
    <row r="336" spans="1:10">
      <c r="A336" s="331"/>
      <c r="B336" s="158" t="s">
        <v>53</v>
      </c>
      <c r="C336" s="329"/>
      <c r="D336" s="159" t="s">
        <v>54</v>
      </c>
      <c r="E336" s="330"/>
      <c r="F336" s="39">
        <f>'[1]21ps'!F21</f>
        <v>6100</v>
      </c>
      <c r="G336" s="40">
        <f>'[1]22ps'!F21</f>
        <v>3700</v>
      </c>
      <c r="H336" s="40">
        <f t="shared" si="8"/>
        <v>4700</v>
      </c>
      <c r="I336" s="40">
        <v>8400</v>
      </c>
      <c r="J336" s="41">
        <f>[1]PS!F20</f>
        <v>9600</v>
      </c>
    </row>
    <row r="337" spans="1:10">
      <c r="A337" s="331"/>
      <c r="B337" s="158" t="s">
        <v>55</v>
      </c>
      <c r="C337" s="329"/>
      <c r="D337" s="159" t="s">
        <v>56</v>
      </c>
      <c r="E337" s="330"/>
      <c r="F337" s="39">
        <f>'[1]21ps'!F22</f>
        <v>0</v>
      </c>
      <c r="G337" s="40">
        <f>'[1]22ps'!F22</f>
        <v>0</v>
      </c>
      <c r="H337" s="40">
        <f t="shared" si="8"/>
        <v>396457.53</v>
      </c>
      <c r="I337" s="40">
        <v>396457.53</v>
      </c>
      <c r="J337" s="41">
        <f>[1]PS!F21</f>
        <v>0</v>
      </c>
    </row>
    <row r="338" ht="15.15" spans="1:10">
      <c r="A338" s="355"/>
      <c r="B338" s="84" t="s">
        <v>57</v>
      </c>
      <c r="C338" s="356"/>
      <c r="D338" s="174" t="s">
        <v>58</v>
      </c>
      <c r="E338" s="357"/>
      <c r="F338" s="106">
        <f>'[1]21ps'!F24+'[1]21ps'!F25+'[1]21ps'!F26</f>
        <v>287817</v>
      </c>
      <c r="G338" s="107">
        <f>'[1]22ps'!F24+'[1]22ps'!F25+'[1]22ps'!F27</f>
        <v>116337</v>
      </c>
      <c r="H338" s="107">
        <f t="shared" si="8"/>
        <v>57638</v>
      </c>
      <c r="I338" s="107">
        <v>173975</v>
      </c>
      <c r="J338" s="108">
        <f>[1]PS!F23+[1]PS!F24+[1]PS!F25</f>
        <v>195612</v>
      </c>
    </row>
    <row r="339" ht="18" customHeight="1" spans="1:10">
      <c r="A339" s="363"/>
      <c r="B339" s="172" t="s">
        <v>59</v>
      </c>
      <c r="C339" s="172"/>
      <c r="D339" s="187"/>
      <c r="E339" s="364"/>
      <c r="F339" s="46">
        <f>SUM(F322:F338)</f>
        <v>1409984.88</v>
      </c>
      <c r="G339" s="46">
        <f>SUM(G322:G338)</f>
        <v>796815.68</v>
      </c>
      <c r="H339" s="46">
        <f t="shared" si="8"/>
        <v>1349979.64</v>
      </c>
      <c r="I339" s="102">
        <f>SUM(I322:I338)</f>
        <v>2146795.32</v>
      </c>
      <c r="J339" s="85">
        <f>SUM(J322:J338)</f>
        <v>2225799.02</v>
      </c>
    </row>
    <row r="340" ht="18" customHeight="1" spans="1:10">
      <c r="A340" s="158"/>
      <c r="B340" s="121"/>
      <c r="C340" s="121"/>
      <c r="D340" s="159"/>
      <c r="E340" s="333"/>
      <c r="F340" s="123"/>
      <c r="G340" s="123"/>
      <c r="H340" s="123"/>
      <c r="I340" s="123"/>
      <c r="J340" s="123"/>
    </row>
    <row r="341" ht="18" customHeight="1" spans="1:10">
      <c r="A341" s="158"/>
      <c r="B341" s="121"/>
      <c r="C341" s="121"/>
      <c r="D341" s="159"/>
      <c r="E341" s="333"/>
      <c r="F341" s="123"/>
      <c r="G341" s="123"/>
      <c r="H341" s="123"/>
      <c r="I341" s="123"/>
      <c r="J341" s="123"/>
    </row>
    <row r="342" ht="18" customHeight="1" spans="1:10">
      <c r="A342" s="158"/>
      <c r="B342" s="121"/>
      <c r="C342" s="121"/>
      <c r="D342" s="159"/>
      <c r="E342" s="333"/>
      <c r="F342" s="123"/>
      <c r="G342" s="123"/>
      <c r="H342" s="123"/>
      <c r="I342" s="123"/>
      <c r="J342" s="123"/>
    </row>
    <row r="343" spans="1:10">
      <c r="A343" s="205" t="s">
        <v>129</v>
      </c>
      <c r="B343" s="163"/>
      <c r="C343" s="206"/>
      <c r="D343" s="164" t="s">
        <v>13</v>
      </c>
      <c r="E343" s="207" t="s">
        <v>14</v>
      </c>
      <c r="F343" s="136" t="s">
        <v>15</v>
      </c>
      <c r="G343" s="137" t="s">
        <v>16</v>
      </c>
      <c r="H343" s="138"/>
      <c r="I343" s="138"/>
      <c r="J343" s="139" t="s">
        <v>17</v>
      </c>
    </row>
    <row r="344" spans="1:10">
      <c r="A344" s="208"/>
      <c r="B344" s="165"/>
      <c r="C344" s="209"/>
      <c r="D344" s="166"/>
      <c r="E344" s="210" t="s">
        <v>18</v>
      </c>
      <c r="F344" s="142"/>
      <c r="G344" s="143" t="s">
        <v>19</v>
      </c>
      <c r="H344" s="144" t="s">
        <v>20</v>
      </c>
      <c r="I344" s="145" t="s">
        <v>21</v>
      </c>
      <c r="J344" s="146"/>
    </row>
    <row r="345" ht="15.15" spans="1:10">
      <c r="A345" s="292"/>
      <c r="B345" s="175"/>
      <c r="C345" s="293"/>
      <c r="D345" s="176"/>
      <c r="E345" s="294"/>
      <c r="F345" s="177" t="s">
        <v>22</v>
      </c>
      <c r="G345" s="178" t="s">
        <v>22</v>
      </c>
      <c r="H345" s="179" t="s">
        <v>23</v>
      </c>
      <c r="I345" s="180"/>
      <c r="J345" s="181" t="s">
        <v>24</v>
      </c>
    </row>
    <row r="346" spans="1:10">
      <c r="A346" s="360" t="s">
        <v>60</v>
      </c>
      <c r="B346" s="51"/>
      <c r="C346" s="361"/>
      <c r="D346" s="169"/>
      <c r="E346" s="362"/>
      <c r="F346" s="52"/>
      <c r="G346" s="53"/>
      <c r="H346" s="53"/>
      <c r="I346" s="53"/>
      <c r="J346" s="54"/>
    </row>
    <row r="347" spans="1:10">
      <c r="A347" s="57"/>
      <c r="B347" s="158" t="s">
        <v>61</v>
      </c>
      <c r="C347" s="329"/>
      <c r="D347" s="159" t="s">
        <v>62</v>
      </c>
      <c r="E347" s="330"/>
      <c r="F347" s="36">
        <f>'[1]21mooe'!F3</f>
        <v>47350</v>
      </c>
      <c r="G347" s="37">
        <f>'[1]22mooe'!F3</f>
        <v>59500</v>
      </c>
      <c r="H347" s="37">
        <f t="shared" ref="H347:H357" si="9">I347-G347</f>
        <v>40500</v>
      </c>
      <c r="I347" s="37">
        <v>100000</v>
      </c>
      <c r="J347" s="38">
        <f>[1]MOOE!F2</f>
        <v>100000</v>
      </c>
    </row>
    <row r="348" spans="1:10">
      <c r="A348" s="57"/>
      <c r="B348" s="158" t="s">
        <v>63</v>
      </c>
      <c r="C348" s="329"/>
      <c r="D348" s="159" t="s">
        <v>64</v>
      </c>
      <c r="E348" s="330"/>
      <c r="F348" s="39">
        <f>'[1]21mooe'!F4</f>
        <v>37950</v>
      </c>
      <c r="G348" s="40">
        <f>'[1]22mooe'!F4</f>
        <v>53444</v>
      </c>
      <c r="H348" s="40">
        <f t="shared" si="9"/>
        <v>46556</v>
      </c>
      <c r="I348" s="40">
        <v>100000</v>
      </c>
      <c r="J348" s="41">
        <f>[1]MOOE!F3</f>
        <v>100000</v>
      </c>
    </row>
    <row r="349" spans="1:10">
      <c r="A349" s="57"/>
      <c r="B349" s="158" t="s">
        <v>65</v>
      </c>
      <c r="C349" s="329"/>
      <c r="D349" s="159" t="s">
        <v>66</v>
      </c>
      <c r="E349" s="330"/>
      <c r="F349" s="39">
        <f>'[1]21mooe'!F5</f>
        <v>44570</v>
      </c>
      <c r="G349" s="40">
        <f>'[1]22mooe'!F5</f>
        <v>42260.72</v>
      </c>
      <c r="H349" s="40">
        <f t="shared" si="9"/>
        <v>17739.28</v>
      </c>
      <c r="I349" s="40">
        <v>60000</v>
      </c>
      <c r="J349" s="41">
        <f>[1]MOOE!F4</f>
        <v>60000</v>
      </c>
    </row>
    <row r="350" spans="1:10">
      <c r="A350" s="57"/>
      <c r="B350" s="158" t="s">
        <v>67</v>
      </c>
      <c r="C350" s="329"/>
      <c r="D350" s="159" t="s">
        <v>68</v>
      </c>
      <c r="E350" s="330"/>
      <c r="F350" s="39">
        <f>'[1]21mooe'!F7</f>
        <v>100000</v>
      </c>
      <c r="G350" s="40">
        <f>'[1]22mooe'!F7</f>
        <v>9143.76</v>
      </c>
      <c r="H350" s="40">
        <f t="shared" si="9"/>
        <v>90856.24</v>
      </c>
      <c r="I350" s="40">
        <v>100000</v>
      </c>
      <c r="J350" s="41">
        <f>[1]MOOE!F6</f>
        <v>100000</v>
      </c>
    </row>
    <row r="351" spans="1:10">
      <c r="A351" s="57"/>
      <c r="B351" s="158" t="s">
        <v>75</v>
      </c>
      <c r="C351" s="329"/>
      <c r="D351" s="159" t="s">
        <v>76</v>
      </c>
      <c r="E351" s="330"/>
      <c r="F351" s="39">
        <v>0</v>
      </c>
      <c r="G351" s="40">
        <v>0</v>
      </c>
      <c r="H351" s="40">
        <f t="shared" si="9"/>
        <v>3600</v>
      </c>
      <c r="I351" s="40">
        <v>3600</v>
      </c>
      <c r="J351" s="41">
        <f>[1]MOOE!F10</f>
        <v>3600</v>
      </c>
    </row>
    <row r="352" spans="1:10">
      <c r="A352" s="57"/>
      <c r="B352" s="158" t="s">
        <v>143</v>
      </c>
      <c r="C352" s="329"/>
      <c r="D352" s="159" t="s">
        <v>78</v>
      </c>
      <c r="E352" s="330"/>
      <c r="F352" s="39">
        <v>0</v>
      </c>
      <c r="G352" s="40">
        <f>'[1]22mooe'!F12</f>
        <v>0</v>
      </c>
      <c r="H352" s="40">
        <f t="shared" si="9"/>
        <v>0</v>
      </c>
      <c r="I352" s="40">
        <v>0</v>
      </c>
      <c r="J352" s="41">
        <f>[1]MOOE!F11</f>
        <v>0</v>
      </c>
    </row>
    <row r="353" spans="1:10">
      <c r="A353" s="57"/>
      <c r="B353" s="158" t="s">
        <v>89</v>
      </c>
      <c r="C353" s="329"/>
      <c r="D353" s="159" t="s">
        <v>90</v>
      </c>
      <c r="E353" s="330"/>
      <c r="F353" s="39">
        <f>'[1]21mooe'!F19</f>
        <v>0</v>
      </c>
      <c r="G353" s="40">
        <f>'[1]22mooe'!F19</f>
        <v>0</v>
      </c>
      <c r="H353" s="40">
        <f t="shared" si="9"/>
        <v>0</v>
      </c>
      <c r="I353" s="40">
        <v>0</v>
      </c>
      <c r="J353" s="41">
        <v>0</v>
      </c>
    </row>
    <row r="354" spans="1:10">
      <c r="A354" s="57"/>
      <c r="B354" s="158" t="s">
        <v>93</v>
      </c>
      <c r="C354" s="329"/>
      <c r="D354" s="159" t="s">
        <v>94</v>
      </c>
      <c r="E354" s="330"/>
      <c r="F354" s="39">
        <f>'[1]21mooe'!F21</f>
        <v>11659</v>
      </c>
      <c r="G354" s="40">
        <f>'[1]22mooe'!F21</f>
        <v>0</v>
      </c>
      <c r="H354" s="40">
        <f t="shared" si="9"/>
        <v>100000</v>
      </c>
      <c r="I354" s="40">
        <v>100000</v>
      </c>
      <c r="J354" s="41">
        <f>[1]MOOE!F19</f>
        <v>100000</v>
      </c>
    </row>
    <row r="355" spans="1:10">
      <c r="A355" s="57"/>
      <c r="B355" s="158" t="s">
        <v>95</v>
      </c>
      <c r="C355" s="329"/>
      <c r="D355" s="159" t="s">
        <v>96</v>
      </c>
      <c r="E355" s="330"/>
      <c r="F355" s="39">
        <v>0</v>
      </c>
      <c r="G355" s="40">
        <f>'[1]22mooe'!F22</f>
        <v>0</v>
      </c>
      <c r="H355" s="40">
        <f t="shared" si="9"/>
        <v>0</v>
      </c>
      <c r="I355" s="40">
        <v>0</v>
      </c>
      <c r="J355" s="41">
        <f>[1]MOOE!F20</f>
        <v>0</v>
      </c>
    </row>
    <row r="356" spans="1:10">
      <c r="A356" s="57"/>
      <c r="B356" s="158" t="s">
        <v>105</v>
      </c>
      <c r="C356" s="329"/>
      <c r="D356" s="159" t="s">
        <v>106</v>
      </c>
      <c r="E356" s="330"/>
      <c r="F356" s="39">
        <f>'[1]21mooe'!F28</f>
        <v>425770.56</v>
      </c>
      <c r="G356" s="40">
        <f>'[1]22mooe'!F29</f>
        <v>332222</v>
      </c>
      <c r="H356" s="40">
        <f t="shared" si="9"/>
        <v>167778</v>
      </c>
      <c r="I356" s="40">
        <v>500000</v>
      </c>
      <c r="J356" s="41">
        <f>[1]MOOE!F25</f>
        <v>200000</v>
      </c>
    </row>
    <row r="357" ht="18" customHeight="1" spans="1:10">
      <c r="A357" s="337"/>
      <c r="B357" s="182" t="s">
        <v>107</v>
      </c>
      <c r="C357" s="182"/>
      <c r="D357" s="183"/>
      <c r="E357" s="339"/>
      <c r="F357" s="92">
        <f>SUM(F347:F356)</f>
        <v>667299.56</v>
      </c>
      <c r="G357" s="92">
        <f>SUM(G347:G356)</f>
        <v>496570.48</v>
      </c>
      <c r="H357" s="46">
        <f t="shared" si="9"/>
        <v>467029.52</v>
      </c>
      <c r="I357" s="92">
        <f>SUM(I347:I356)</f>
        <v>963600</v>
      </c>
      <c r="J357" s="85">
        <f>SUM(J347:J356)</f>
        <v>663600</v>
      </c>
    </row>
    <row r="358" ht="18" customHeight="1" spans="1:10">
      <c r="A358" s="57" t="s">
        <v>108</v>
      </c>
      <c r="B358" s="158"/>
      <c r="C358" s="329"/>
      <c r="D358" s="159"/>
      <c r="E358" s="330"/>
      <c r="F358" s="39"/>
      <c r="G358" s="40"/>
      <c r="H358" s="40"/>
      <c r="I358" s="40"/>
      <c r="J358" s="41"/>
    </row>
    <row r="359" spans="1:10">
      <c r="A359" s="57"/>
      <c r="B359" s="158" t="s">
        <v>138</v>
      </c>
      <c r="C359" s="329"/>
      <c r="D359" s="159" t="s">
        <v>114</v>
      </c>
      <c r="E359" s="330"/>
      <c r="F359" s="39">
        <v>0</v>
      </c>
      <c r="G359" s="40">
        <v>0</v>
      </c>
      <c r="H359" s="40">
        <f>I359-G359</f>
        <v>0</v>
      </c>
      <c r="I359" s="40">
        <v>0</v>
      </c>
      <c r="J359" s="41">
        <f>[1]MOOE!F30</f>
        <v>0</v>
      </c>
    </row>
    <row r="360" spans="1:10">
      <c r="A360" s="57"/>
      <c r="B360" s="158" t="s">
        <v>131</v>
      </c>
      <c r="C360" s="329"/>
      <c r="D360" s="184" t="s">
        <v>110</v>
      </c>
      <c r="E360" s="330"/>
      <c r="F360" s="39">
        <f>'[1]21mooe'!F34</f>
        <v>149800</v>
      </c>
      <c r="G360" s="40">
        <f>'[1]22mooe'!F34</f>
        <v>0</v>
      </c>
      <c r="H360" s="40">
        <f>I360-G360</f>
        <v>0</v>
      </c>
      <c r="I360" s="40">
        <v>0</v>
      </c>
      <c r="J360" s="41">
        <f>[1]MOOE!F31</f>
        <v>0</v>
      </c>
    </row>
    <row r="361" spans="1:10">
      <c r="A361" s="57"/>
      <c r="B361" s="158" t="s">
        <v>132</v>
      </c>
      <c r="C361" s="329"/>
      <c r="D361" s="185" t="s">
        <v>116</v>
      </c>
      <c r="E361" s="330"/>
      <c r="F361" s="39">
        <v>0</v>
      </c>
      <c r="G361" s="40">
        <v>0</v>
      </c>
      <c r="H361" s="40">
        <f>I361-G361</f>
        <v>0</v>
      </c>
      <c r="I361" s="40">
        <v>0</v>
      </c>
      <c r="J361" s="41">
        <f>[1]MOOE!F32</f>
        <v>0</v>
      </c>
    </row>
    <row r="362" ht="18" customHeight="1" spans="1:10">
      <c r="A362" s="337"/>
      <c r="B362" s="60" t="s">
        <v>117</v>
      </c>
      <c r="C362" s="338"/>
      <c r="D362" s="171"/>
      <c r="E362" s="339"/>
      <c r="F362" s="62">
        <f>SUM(F359:F361)</f>
        <v>149800</v>
      </c>
      <c r="G362" s="62">
        <f>SUM(G359:G361)</f>
        <v>0</v>
      </c>
      <c r="H362" s="63">
        <f>I362-G362</f>
        <v>0</v>
      </c>
      <c r="I362" s="62">
        <f>SUM(I359:I361)</f>
        <v>0</v>
      </c>
      <c r="J362" s="64">
        <f>SUM(J359:J361)</f>
        <v>0</v>
      </c>
    </row>
    <row r="363" ht="21" customHeight="1" spans="1:10">
      <c r="A363" s="65" t="s">
        <v>118</v>
      </c>
      <c r="B363" s="172"/>
      <c r="C363" s="172"/>
      <c r="D363" s="173"/>
      <c r="E363" s="340"/>
      <c r="F363" s="67">
        <f>F339+F357+F362</f>
        <v>2227084.44</v>
      </c>
      <c r="G363" s="67">
        <f>G339+G357+G362</f>
        <v>1293386.16</v>
      </c>
      <c r="H363" s="68">
        <f>I363-G363</f>
        <v>1817009.16</v>
      </c>
      <c r="I363" s="67">
        <f>I339+I357+I362</f>
        <v>3110395.32</v>
      </c>
      <c r="J363" s="69">
        <f>J339+J357+J362</f>
        <v>2889399.02</v>
      </c>
    </row>
    <row r="364" ht="15" spans="1:10">
      <c r="A364" s="72"/>
      <c r="B364" s="72"/>
      <c r="C364" s="74"/>
      <c r="D364" s="73"/>
      <c r="E364" s="74"/>
      <c r="F364" s="71"/>
      <c r="G364" s="71"/>
      <c r="H364" s="71"/>
      <c r="I364" s="71"/>
      <c r="J364" s="71"/>
    </row>
    <row r="365" ht="15" spans="1:10">
      <c r="A365" s="72" t="s">
        <v>119</v>
      </c>
      <c r="B365" s="72"/>
      <c r="C365" s="74"/>
      <c r="D365" s="73"/>
      <c r="E365" s="74"/>
      <c r="F365" s="71"/>
      <c r="G365" s="71"/>
      <c r="H365" s="71"/>
      <c r="I365" s="71"/>
      <c r="J365" s="71"/>
    </row>
    <row r="366" ht="15" spans="1:10">
      <c r="A366" s="72"/>
      <c r="B366" s="72"/>
      <c r="C366" s="74"/>
      <c r="D366" s="73"/>
      <c r="E366" s="74"/>
      <c r="F366" s="71"/>
      <c r="G366" s="71"/>
      <c r="H366" s="71"/>
      <c r="I366" s="71"/>
      <c r="J366" s="71"/>
    </row>
    <row r="367" spans="1:10">
      <c r="A367" s="35"/>
      <c r="B367" s="72"/>
      <c r="C367" s="75" t="s">
        <v>120</v>
      </c>
      <c r="D367" s="72" t="s">
        <v>121</v>
      </c>
      <c r="E367" s="72"/>
      <c r="F367" s="76"/>
      <c r="G367" s="77"/>
      <c r="H367" s="78" t="s">
        <v>122</v>
      </c>
      <c r="I367" s="78"/>
      <c r="J367" s="76"/>
    </row>
    <row r="368" spans="1:10">
      <c r="A368" s="35"/>
      <c r="B368" s="72"/>
      <c r="C368" s="75"/>
      <c r="D368" s="79"/>
      <c r="E368" s="72"/>
      <c r="F368" s="76"/>
      <c r="G368" s="77"/>
      <c r="H368" s="77"/>
      <c r="I368" s="77"/>
      <c r="J368" s="76"/>
    </row>
    <row r="369" spans="3:10">
      <c r="C369" s="81" t="s">
        <v>140</v>
      </c>
      <c r="D369" s="81" t="s">
        <v>125</v>
      </c>
      <c r="E369" s="81"/>
      <c r="F369" s="81"/>
      <c r="G369" s="81"/>
      <c r="H369" s="81" t="s">
        <v>124</v>
      </c>
      <c r="I369" s="81"/>
      <c r="J369" s="81"/>
    </row>
    <row r="370" spans="3:10">
      <c r="C370" s="82" t="s">
        <v>144</v>
      </c>
      <c r="D370" s="82" t="s">
        <v>127</v>
      </c>
      <c r="E370" s="82"/>
      <c r="F370" s="82"/>
      <c r="G370" s="82"/>
      <c r="H370" s="82" t="s">
        <v>126</v>
      </c>
      <c r="I370" s="82"/>
      <c r="J370" s="82"/>
    </row>
    <row r="371" spans="3:3">
      <c r="C371" s="82" t="s">
        <v>145</v>
      </c>
    </row>
    <row r="372" spans="3:3">
      <c r="C372" s="82"/>
    </row>
    <row r="373" spans="3:3">
      <c r="C373" s="82"/>
    </row>
    <row r="374" spans="3:3">
      <c r="C374" s="82"/>
    </row>
    <row r="375" spans="3:3">
      <c r="C375" s="82"/>
    </row>
    <row r="376" spans="3:3">
      <c r="C376" s="82"/>
    </row>
    <row r="377" spans="1:10">
      <c r="A377" s="98" t="s">
        <v>0</v>
      </c>
      <c r="B377" s="98"/>
      <c r="C377" s="98"/>
      <c r="D377" s="98"/>
      <c r="E377" s="98"/>
      <c r="F377" s="98"/>
      <c r="G377" s="98"/>
      <c r="H377" s="98"/>
      <c r="I377" s="98"/>
      <c r="J377" s="98"/>
    </row>
    <row r="378" spans="1:10">
      <c r="A378" s="99" t="s">
        <v>1</v>
      </c>
      <c r="B378" s="100"/>
      <c r="C378" s="100"/>
      <c r="D378" s="100"/>
      <c r="E378" s="100"/>
      <c r="F378" s="100"/>
      <c r="G378" s="100"/>
      <c r="H378" s="100"/>
      <c r="I378" s="100"/>
      <c r="J378" s="100"/>
    </row>
    <row r="379" spans="1:10">
      <c r="A379" s="101" t="s">
        <v>2</v>
      </c>
      <c r="B379" s="100"/>
      <c r="C379" s="100"/>
      <c r="D379" s="100"/>
      <c r="E379" s="100"/>
      <c r="F379" s="100"/>
      <c r="G379" s="100"/>
      <c r="H379" s="100"/>
      <c r="I379" s="100"/>
      <c r="J379" s="100"/>
    </row>
    <row r="380" spans="1:10">
      <c r="A380" s="97"/>
      <c r="B380" s="97"/>
      <c r="C380" s="97"/>
      <c r="D380" s="97"/>
      <c r="E380" s="97"/>
      <c r="F380" s="97"/>
      <c r="G380" s="97"/>
      <c r="H380" s="97"/>
      <c r="I380" s="97"/>
      <c r="J380" s="97"/>
    </row>
    <row r="381" ht="15.6" spans="1:10">
      <c r="A381" s="131" t="s">
        <v>3</v>
      </c>
      <c r="B381" s="131"/>
      <c r="C381" s="131"/>
      <c r="D381" s="131"/>
      <c r="E381" s="131"/>
      <c r="F381" s="131"/>
      <c r="G381" s="131"/>
      <c r="H381" s="131"/>
      <c r="I381" s="131"/>
      <c r="J381" s="131"/>
    </row>
    <row r="382" ht="15.6" spans="1:10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</row>
    <row r="383" spans="1:10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</row>
    <row r="384" spans="1:10">
      <c r="A384" s="105" t="s">
        <v>4</v>
      </c>
      <c r="B384" s="105"/>
      <c r="C384" s="132" t="s">
        <v>5</v>
      </c>
      <c r="D384" s="105"/>
      <c r="E384" s="105"/>
      <c r="F384" s="105" t="s">
        <v>6</v>
      </c>
      <c r="G384" s="132">
        <v>2023</v>
      </c>
      <c r="H384" s="132"/>
      <c r="I384" s="105"/>
      <c r="J384" s="105"/>
    </row>
    <row r="385" spans="1:10">
      <c r="A385" s="97" t="s">
        <v>7</v>
      </c>
      <c r="B385" s="97"/>
      <c r="C385" s="132" t="s">
        <v>8</v>
      </c>
      <c r="D385" s="132"/>
      <c r="E385" s="132"/>
      <c r="F385" s="105" t="s">
        <v>9</v>
      </c>
      <c r="G385" s="97" t="s">
        <v>146</v>
      </c>
      <c r="H385" s="97"/>
      <c r="I385" s="97"/>
      <c r="J385" s="132"/>
    </row>
    <row r="386" spans="1:10">
      <c r="A386" s="105" t="s">
        <v>11</v>
      </c>
      <c r="B386" s="105"/>
      <c r="C386" s="97"/>
      <c r="D386" s="132"/>
      <c r="E386" s="132"/>
      <c r="F386" s="132"/>
      <c r="G386" s="105"/>
      <c r="H386" s="97"/>
      <c r="I386" s="97"/>
      <c r="J386" s="132"/>
    </row>
    <row r="387" ht="15.15" spans="1:10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</row>
    <row r="388" spans="1:10">
      <c r="A388" s="205" t="s">
        <v>129</v>
      </c>
      <c r="B388" s="163"/>
      <c r="C388" s="206"/>
      <c r="D388" s="164" t="s">
        <v>13</v>
      </c>
      <c r="E388" s="207" t="s">
        <v>14</v>
      </c>
      <c r="F388" s="136" t="s">
        <v>15</v>
      </c>
      <c r="G388" s="137" t="s">
        <v>16</v>
      </c>
      <c r="H388" s="138"/>
      <c r="I388" s="138"/>
      <c r="J388" s="139" t="s">
        <v>17</v>
      </c>
    </row>
    <row r="389" spans="1:10">
      <c r="A389" s="208"/>
      <c r="B389" s="165"/>
      <c r="C389" s="209"/>
      <c r="D389" s="166"/>
      <c r="E389" s="210" t="s">
        <v>18</v>
      </c>
      <c r="F389" s="142"/>
      <c r="G389" s="143" t="s">
        <v>19</v>
      </c>
      <c r="H389" s="144" t="s">
        <v>20</v>
      </c>
      <c r="I389" s="145" t="s">
        <v>21</v>
      </c>
      <c r="J389" s="146"/>
    </row>
    <row r="390" spans="1:10">
      <c r="A390" s="235"/>
      <c r="B390" s="167"/>
      <c r="C390" s="236"/>
      <c r="D390" s="168"/>
      <c r="E390" s="237"/>
      <c r="F390" s="147" t="s">
        <v>22</v>
      </c>
      <c r="G390" s="148" t="s">
        <v>22</v>
      </c>
      <c r="H390" s="149" t="s">
        <v>23</v>
      </c>
      <c r="I390" s="150"/>
      <c r="J390" s="151" t="s">
        <v>24</v>
      </c>
    </row>
    <row r="391" spans="1:10">
      <c r="A391" s="57" t="s">
        <v>25</v>
      </c>
      <c r="B391" s="158"/>
      <c r="C391" s="329"/>
      <c r="D391" s="159"/>
      <c r="E391" s="330"/>
      <c r="F391" s="39"/>
      <c r="G391" s="40"/>
      <c r="H391" s="40"/>
      <c r="I391" s="40"/>
      <c r="J391" s="41"/>
    </row>
    <row r="392" spans="1:10">
      <c r="A392" s="331"/>
      <c r="B392" s="158" t="s">
        <v>26</v>
      </c>
      <c r="C392" s="329"/>
      <c r="D392" s="159" t="s">
        <v>27</v>
      </c>
      <c r="E392" s="330"/>
      <c r="F392" s="36">
        <f>'[1]21ps'!G5</f>
        <v>1231296</v>
      </c>
      <c r="G392" s="37">
        <f>'[1]22ps'!G5</f>
        <v>698958</v>
      </c>
      <c r="H392" s="37">
        <f>I392-G392</f>
        <v>888234</v>
      </c>
      <c r="I392" s="37">
        <v>1587192</v>
      </c>
      <c r="J392" s="38">
        <f>[1]PS!G5</f>
        <v>1852416</v>
      </c>
    </row>
    <row r="393" spans="1:10">
      <c r="A393" s="331"/>
      <c r="B393" s="158" t="s">
        <v>28</v>
      </c>
      <c r="C393" s="329"/>
      <c r="D393" s="159" t="s">
        <v>29</v>
      </c>
      <c r="E393" s="330"/>
      <c r="F393" s="39">
        <f>'[1]21ps'!G6</f>
        <v>102919.39</v>
      </c>
      <c r="G393" s="40">
        <f>'[1]22ps'!G6</f>
        <v>90473.12</v>
      </c>
      <c r="H393" s="40">
        <f>I393-G393</f>
        <v>18873.99</v>
      </c>
      <c r="I393" s="40">
        <v>109347.11</v>
      </c>
      <c r="J393" s="41">
        <f>[1]PS!G6</f>
        <v>42567.23</v>
      </c>
    </row>
    <row r="394" spans="1:10">
      <c r="A394" s="331"/>
      <c r="B394" s="158" t="s">
        <v>30</v>
      </c>
      <c r="C394" s="329"/>
      <c r="D394" s="159"/>
      <c r="E394" s="330"/>
      <c r="F394" s="39"/>
      <c r="G394" s="40"/>
      <c r="H394" s="40"/>
      <c r="I394" s="40"/>
      <c r="J394" s="41"/>
    </row>
    <row r="395" spans="1:10">
      <c r="A395" s="331"/>
      <c r="B395" s="158" t="s">
        <v>31</v>
      </c>
      <c r="C395" s="329"/>
      <c r="D395" s="159" t="s">
        <v>32</v>
      </c>
      <c r="E395" s="330"/>
      <c r="F395" s="39">
        <f>'[1]21ps'!G7</f>
        <v>72000</v>
      </c>
      <c r="G395" s="40">
        <f>'[1]22ps'!G7</f>
        <v>45000</v>
      </c>
      <c r="H395" s="40">
        <f t="shared" ref="H395:H409" si="10">I395-G395</f>
        <v>75000</v>
      </c>
      <c r="I395" s="40">
        <v>120000</v>
      </c>
      <c r="J395" s="41">
        <f>[1]PS!G7</f>
        <v>120000</v>
      </c>
    </row>
    <row r="396" spans="1:10">
      <c r="A396" s="331"/>
      <c r="B396" s="158" t="s">
        <v>33</v>
      </c>
      <c r="C396" s="329"/>
      <c r="D396" s="159" t="s">
        <v>34</v>
      </c>
      <c r="E396" s="330"/>
      <c r="F396" s="39">
        <f>'[1]21ps'!G8</f>
        <v>72000</v>
      </c>
      <c r="G396" s="40">
        <f>'[1]22ps'!G8</f>
        <v>36000</v>
      </c>
      <c r="H396" s="40">
        <f t="shared" si="10"/>
        <v>36000</v>
      </c>
      <c r="I396" s="40">
        <v>72000</v>
      </c>
      <c r="J396" s="41">
        <f>[1]PS!G8</f>
        <v>72000</v>
      </c>
    </row>
    <row r="397" spans="1:10">
      <c r="A397" s="331"/>
      <c r="B397" s="158" t="s">
        <v>35</v>
      </c>
      <c r="C397" s="329"/>
      <c r="D397" s="159" t="s">
        <v>36</v>
      </c>
      <c r="E397" s="330"/>
      <c r="F397" s="39">
        <f>'[1]21ps'!G9</f>
        <v>72000</v>
      </c>
      <c r="G397" s="40">
        <f>'[1]22ps'!G9</f>
        <v>36000</v>
      </c>
      <c r="H397" s="40">
        <f t="shared" si="10"/>
        <v>36000</v>
      </c>
      <c r="I397" s="40">
        <v>72000</v>
      </c>
      <c r="J397" s="41">
        <f>[1]PS!G9</f>
        <v>72000</v>
      </c>
    </row>
    <row r="398" spans="1:10">
      <c r="A398" s="331"/>
      <c r="B398" s="158" t="s">
        <v>37</v>
      </c>
      <c r="C398" s="329"/>
      <c r="D398" s="159" t="s">
        <v>38</v>
      </c>
      <c r="E398" s="330"/>
      <c r="F398" s="39">
        <f>'[1]21ps'!G10</f>
        <v>18000</v>
      </c>
      <c r="G398" s="40">
        <f>'[1]22ps'!G10</f>
        <v>18000</v>
      </c>
      <c r="H398" s="40">
        <f t="shared" si="10"/>
        <v>12000</v>
      </c>
      <c r="I398" s="40">
        <v>30000</v>
      </c>
      <c r="J398" s="41">
        <f>[1]PS!G10</f>
        <v>30000</v>
      </c>
    </row>
    <row r="399" spans="1:10">
      <c r="A399" s="331"/>
      <c r="B399" s="158" t="s">
        <v>39</v>
      </c>
      <c r="C399" s="329"/>
      <c r="D399" s="159" t="s">
        <v>40</v>
      </c>
      <c r="E399" s="330"/>
      <c r="F399" s="39">
        <f>'[1]21ps'!G14</f>
        <v>0</v>
      </c>
      <c r="G399" s="40">
        <f>'[1]22ps'!G14</f>
        <v>0</v>
      </c>
      <c r="H399" s="40">
        <f t="shared" si="10"/>
        <v>0</v>
      </c>
      <c r="I399" s="40">
        <v>0</v>
      </c>
      <c r="J399" s="41">
        <v>0</v>
      </c>
    </row>
    <row r="400" spans="1:10">
      <c r="A400" s="331"/>
      <c r="B400" s="158" t="s">
        <v>41</v>
      </c>
      <c r="C400" s="329"/>
      <c r="D400" s="159" t="s">
        <v>42</v>
      </c>
      <c r="E400" s="330"/>
      <c r="F400" s="39">
        <f>'[1]21ps'!G15</f>
        <v>10000</v>
      </c>
      <c r="G400" s="40">
        <f>'[1]22ps'!G15</f>
        <v>5000</v>
      </c>
      <c r="H400" s="40">
        <f t="shared" si="10"/>
        <v>0</v>
      </c>
      <c r="I400" s="40">
        <v>5000</v>
      </c>
      <c r="J400" s="41">
        <f>[1]PS!G14</f>
        <v>0</v>
      </c>
    </row>
    <row r="401" spans="1:10">
      <c r="A401" s="331"/>
      <c r="B401" s="158" t="s">
        <v>43</v>
      </c>
      <c r="C401" s="329"/>
      <c r="D401" s="159" t="s">
        <v>44</v>
      </c>
      <c r="E401" s="330"/>
      <c r="F401" s="39">
        <f>'[1]21ps'!G16</f>
        <v>15000</v>
      </c>
      <c r="G401" s="40">
        <f>'[1]22ps'!G16</f>
        <v>0</v>
      </c>
      <c r="H401" s="40">
        <f t="shared" si="10"/>
        <v>25000</v>
      </c>
      <c r="I401" s="40">
        <v>25000</v>
      </c>
      <c r="J401" s="41">
        <f>[1]PS!G15</f>
        <v>25000</v>
      </c>
    </row>
    <row r="402" spans="1:10">
      <c r="A402" s="331"/>
      <c r="B402" s="158" t="s">
        <v>45</v>
      </c>
      <c r="C402" s="329"/>
      <c r="D402" s="159" t="s">
        <v>46</v>
      </c>
      <c r="E402" s="330"/>
      <c r="F402" s="39">
        <f>'[1]21ps'!G17</f>
        <v>102608</v>
      </c>
      <c r="G402" s="40">
        <f>'[1]22ps'!G17</f>
        <v>0</v>
      </c>
      <c r="H402" s="40">
        <f t="shared" si="10"/>
        <v>132266</v>
      </c>
      <c r="I402" s="40">
        <v>132266</v>
      </c>
      <c r="J402" s="41">
        <f>[1]PS!G16</f>
        <v>132266</v>
      </c>
    </row>
    <row r="403" spans="1:10">
      <c r="A403" s="331"/>
      <c r="B403" s="158" t="s">
        <v>47</v>
      </c>
      <c r="C403" s="329"/>
      <c r="D403" s="159" t="s">
        <v>48</v>
      </c>
      <c r="E403" s="330"/>
      <c r="F403" s="39">
        <f>'[1]21ps'!G18</f>
        <v>147755.52</v>
      </c>
      <c r="G403" s="40">
        <f>'[1]22ps'!G18</f>
        <v>83220.72</v>
      </c>
      <c r="H403" s="40">
        <f t="shared" si="10"/>
        <v>107242.32</v>
      </c>
      <c r="I403" s="40">
        <v>190463.04</v>
      </c>
      <c r="J403" s="41">
        <f>[1]PS!G17</f>
        <v>222289.92</v>
      </c>
    </row>
    <row r="404" spans="1:10">
      <c r="A404" s="331"/>
      <c r="B404" s="158" t="s">
        <v>49</v>
      </c>
      <c r="C404" s="329"/>
      <c r="D404" s="159" t="s">
        <v>50</v>
      </c>
      <c r="E404" s="330"/>
      <c r="F404" s="39">
        <f>'[1]21ps'!G19</f>
        <v>24625.92</v>
      </c>
      <c r="G404" s="40">
        <f>'[1]22ps'!G19</f>
        <v>13847.44</v>
      </c>
      <c r="H404" s="40">
        <f t="shared" si="10"/>
        <v>17896.4</v>
      </c>
      <c r="I404" s="40">
        <v>31743.84</v>
      </c>
      <c r="J404" s="41">
        <f>[1]PS!G18</f>
        <v>37048.32</v>
      </c>
    </row>
    <row r="405" spans="1:10">
      <c r="A405" s="331"/>
      <c r="B405" s="158" t="s">
        <v>51</v>
      </c>
      <c r="C405" s="329"/>
      <c r="D405" s="159" t="s">
        <v>52</v>
      </c>
      <c r="E405" s="330"/>
      <c r="F405" s="39">
        <f>'[1]21ps'!G20</f>
        <v>16367.52</v>
      </c>
      <c r="G405" s="40">
        <f>'[1]22ps'!G20</f>
        <v>10007.03</v>
      </c>
      <c r="H405" s="40">
        <f t="shared" si="10"/>
        <v>21736.81</v>
      </c>
      <c r="I405" s="40">
        <v>31743.84</v>
      </c>
      <c r="J405" s="41">
        <f>[1]PS!G19</f>
        <v>46310.4</v>
      </c>
    </row>
    <row r="406" spans="1:10">
      <c r="A406" s="331"/>
      <c r="B406" s="158" t="s">
        <v>53</v>
      </c>
      <c r="C406" s="329"/>
      <c r="D406" s="159" t="s">
        <v>54</v>
      </c>
      <c r="E406" s="330"/>
      <c r="F406" s="39">
        <f>'[1]21ps'!G21</f>
        <v>3600</v>
      </c>
      <c r="G406" s="40">
        <f>'[1]22ps'!G21</f>
        <v>2200</v>
      </c>
      <c r="H406" s="40">
        <f t="shared" si="10"/>
        <v>3800</v>
      </c>
      <c r="I406" s="40">
        <v>6000</v>
      </c>
      <c r="J406" s="41">
        <f>[1]PS!G20</f>
        <v>6000</v>
      </c>
    </row>
    <row r="407" spans="1:10">
      <c r="A407" s="331"/>
      <c r="B407" s="158" t="s">
        <v>55</v>
      </c>
      <c r="C407" s="329"/>
      <c r="D407" s="159" t="s">
        <v>56</v>
      </c>
      <c r="E407" s="330"/>
      <c r="F407" s="39">
        <f>'[1]21ps'!G22</f>
        <v>0</v>
      </c>
      <c r="G407" s="40">
        <f>'[1]22ps'!G22</f>
        <v>0</v>
      </c>
      <c r="H407" s="40">
        <f t="shared" si="10"/>
        <v>0</v>
      </c>
      <c r="I407" s="40">
        <v>0</v>
      </c>
      <c r="J407" s="41">
        <f>[1]PS!G21</f>
        <v>0</v>
      </c>
    </row>
    <row r="408" spans="1:10">
      <c r="A408" s="355"/>
      <c r="B408" s="84" t="s">
        <v>57</v>
      </c>
      <c r="C408" s="356"/>
      <c r="D408" s="174" t="s">
        <v>58</v>
      </c>
      <c r="E408" s="357"/>
      <c r="F408" s="55">
        <f>'[1]21ps'!G24+'[1]21ps'!G25+'[1]21ps'!G26</f>
        <v>222608</v>
      </c>
      <c r="G408" s="42">
        <f>'[1]22ps'!G24+'[1]22ps'!G25+'[1]22ps'!G27</f>
        <v>140185</v>
      </c>
      <c r="H408" s="42">
        <f t="shared" si="10"/>
        <v>57081</v>
      </c>
      <c r="I408" s="42">
        <v>197266</v>
      </c>
      <c r="J408" s="43">
        <f>[1]PS!G23+[1]PS!G24+[1]PS!G25</f>
        <v>204368</v>
      </c>
    </row>
    <row r="409" ht="18" customHeight="1" spans="1:10">
      <c r="A409" s="358"/>
      <c r="B409" s="44" t="s">
        <v>59</v>
      </c>
      <c r="C409" s="44"/>
      <c r="D409" s="160"/>
      <c r="E409" s="359"/>
      <c r="F409" s="46">
        <f>SUM(F392:F408)</f>
        <v>2110780.35</v>
      </c>
      <c r="G409" s="46">
        <f>SUM(G392:G408)</f>
        <v>1178891.31</v>
      </c>
      <c r="H409" s="46">
        <f t="shared" si="10"/>
        <v>1431130.52</v>
      </c>
      <c r="I409" s="102">
        <f>SUM(I392:I408)</f>
        <v>2610021.83</v>
      </c>
      <c r="J409" s="85">
        <f>SUM(J392:J408)</f>
        <v>2862265.87</v>
      </c>
    </row>
    <row r="410" ht="18" customHeight="1" spans="1:10">
      <c r="A410" s="158"/>
      <c r="B410" s="121"/>
      <c r="C410" s="121"/>
      <c r="D410" s="159"/>
      <c r="E410" s="333"/>
      <c r="F410" s="123"/>
      <c r="G410" s="123"/>
      <c r="H410" s="123"/>
      <c r="I410" s="123"/>
      <c r="J410" s="123"/>
    </row>
    <row r="411" spans="1:10">
      <c r="A411" s="205" t="s">
        <v>129</v>
      </c>
      <c r="B411" s="163"/>
      <c r="C411" s="206"/>
      <c r="D411" s="164" t="s">
        <v>13</v>
      </c>
      <c r="E411" s="207" t="s">
        <v>14</v>
      </c>
      <c r="F411" s="136" t="s">
        <v>15</v>
      </c>
      <c r="G411" s="137" t="s">
        <v>16</v>
      </c>
      <c r="H411" s="138"/>
      <c r="I411" s="138"/>
      <c r="J411" s="139" t="s">
        <v>17</v>
      </c>
    </row>
    <row r="412" spans="1:10">
      <c r="A412" s="208"/>
      <c r="B412" s="165"/>
      <c r="C412" s="209"/>
      <c r="D412" s="166"/>
      <c r="E412" s="210" t="s">
        <v>18</v>
      </c>
      <c r="F412" s="142"/>
      <c r="G412" s="143" t="s">
        <v>19</v>
      </c>
      <c r="H412" s="144" t="s">
        <v>20</v>
      </c>
      <c r="I412" s="145" t="s">
        <v>21</v>
      </c>
      <c r="J412" s="146"/>
    </row>
    <row r="413" ht="15.15" spans="1:10">
      <c r="A413" s="292"/>
      <c r="B413" s="175"/>
      <c r="C413" s="293"/>
      <c r="D413" s="176"/>
      <c r="E413" s="294"/>
      <c r="F413" s="177" t="s">
        <v>22</v>
      </c>
      <c r="G413" s="178" t="s">
        <v>22</v>
      </c>
      <c r="H413" s="179" t="s">
        <v>23</v>
      </c>
      <c r="I413" s="180"/>
      <c r="J413" s="181" t="s">
        <v>24</v>
      </c>
    </row>
    <row r="414" spans="1:10">
      <c r="A414" s="360" t="s">
        <v>60</v>
      </c>
      <c r="B414" s="51"/>
      <c r="C414" s="361"/>
      <c r="D414" s="169"/>
      <c r="E414" s="362"/>
      <c r="F414" s="52"/>
      <c r="G414" s="53"/>
      <c r="H414" s="53"/>
      <c r="I414" s="53"/>
      <c r="J414" s="54"/>
    </row>
    <row r="415" spans="1:10">
      <c r="A415" s="57"/>
      <c r="B415" s="158" t="s">
        <v>61</v>
      </c>
      <c r="C415" s="329"/>
      <c r="D415" s="159" t="s">
        <v>62</v>
      </c>
      <c r="E415" s="330"/>
      <c r="F415" s="36">
        <f>'[1]21mooe'!G3</f>
        <v>69600</v>
      </c>
      <c r="G415" s="37">
        <f>'[1]22mooe'!G3</f>
        <v>57700</v>
      </c>
      <c r="H415" s="37">
        <f>I415-G415</f>
        <v>162300</v>
      </c>
      <c r="I415" s="37">
        <v>220000</v>
      </c>
      <c r="J415" s="38">
        <f>[1]MOOE!G2</f>
        <v>220000</v>
      </c>
    </row>
    <row r="416" spans="1:10">
      <c r="A416" s="57"/>
      <c r="B416" s="158" t="s">
        <v>63</v>
      </c>
      <c r="C416" s="329"/>
      <c r="D416" s="159" t="s">
        <v>64</v>
      </c>
      <c r="E416" s="330"/>
      <c r="F416" s="39">
        <f>'[1]21mooe'!G4</f>
        <v>117700</v>
      </c>
      <c r="G416" s="40">
        <f>'[1]22mooe'!G4</f>
        <v>121656</v>
      </c>
      <c r="H416" s="40">
        <f>I416-G416</f>
        <v>98344</v>
      </c>
      <c r="I416" s="40">
        <v>220000</v>
      </c>
      <c r="J416" s="41">
        <f>[1]MOOE!G3</f>
        <v>220000</v>
      </c>
    </row>
    <row r="417" spans="1:10">
      <c r="A417" s="57"/>
      <c r="B417" s="158" t="s">
        <v>65</v>
      </c>
      <c r="C417" s="329"/>
      <c r="D417" s="159" t="s">
        <v>66</v>
      </c>
      <c r="E417" s="330"/>
      <c r="F417" s="39">
        <f>'[1]21mooe'!G5</f>
        <v>70041.9</v>
      </c>
      <c r="G417" s="40">
        <f>'[1]22mooe'!G5</f>
        <v>19347.44</v>
      </c>
      <c r="H417" s="40">
        <f>I417-G417</f>
        <v>60652.56</v>
      </c>
      <c r="I417" s="40">
        <v>80000</v>
      </c>
      <c r="J417" s="41">
        <f>[1]MOOE!G4</f>
        <v>80000</v>
      </c>
    </row>
    <row r="418" spans="1:10">
      <c r="A418" s="57"/>
      <c r="B418" s="158" t="s">
        <v>67</v>
      </c>
      <c r="C418" s="329"/>
      <c r="D418" s="159" t="s">
        <v>68</v>
      </c>
      <c r="E418" s="330"/>
      <c r="F418" s="39">
        <f>'[1]21mooe'!G7</f>
        <v>5600</v>
      </c>
      <c r="G418" s="40">
        <f>'[1]22mooe'!G7</f>
        <v>8861</v>
      </c>
      <c r="H418" s="40">
        <f>I418-G418</f>
        <v>11139</v>
      </c>
      <c r="I418" s="40">
        <v>20000</v>
      </c>
      <c r="J418" s="41">
        <f>[1]MOOE!G6</f>
        <v>20000</v>
      </c>
    </row>
    <row r="419" spans="1:10">
      <c r="A419" s="57"/>
      <c r="B419" s="158" t="s">
        <v>75</v>
      </c>
      <c r="C419" s="329"/>
      <c r="D419" s="159" t="s">
        <v>76</v>
      </c>
      <c r="E419" s="330"/>
      <c r="F419" s="39">
        <f>'[1]21mooe'!G11</f>
        <v>2500</v>
      </c>
      <c r="G419" s="40">
        <f>'[1]22mooe'!G11</f>
        <v>0</v>
      </c>
      <c r="H419" s="40">
        <f>I419-G419</f>
        <v>3600</v>
      </c>
      <c r="I419" s="40">
        <v>3600</v>
      </c>
      <c r="J419" s="41">
        <f>[1]MOOE!G10</f>
        <v>3600</v>
      </c>
    </row>
    <row r="420" spans="1:10">
      <c r="A420" s="57"/>
      <c r="B420" s="158" t="s">
        <v>143</v>
      </c>
      <c r="C420" s="329"/>
      <c r="D420" s="159" t="s">
        <v>78</v>
      </c>
      <c r="E420" s="330"/>
      <c r="F420" s="39">
        <f>'[1]21mooe'!G12</f>
        <v>13206</v>
      </c>
      <c r="G420" s="40">
        <f>'[1]22mooe'!G12</f>
        <v>134141.94</v>
      </c>
      <c r="H420" s="40"/>
      <c r="I420" s="40">
        <v>240000</v>
      </c>
      <c r="J420" s="41">
        <f>[1]MOOE!G11</f>
        <v>240000</v>
      </c>
    </row>
    <row r="421" spans="1:10">
      <c r="A421" s="57"/>
      <c r="B421" s="158" t="s">
        <v>79</v>
      </c>
      <c r="C421" s="329"/>
      <c r="D421" s="159" t="s">
        <v>80</v>
      </c>
      <c r="E421" s="330"/>
      <c r="F421" s="39">
        <v>0</v>
      </c>
      <c r="G421" s="40">
        <v>0</v>
      </c>
      <c r="H421" s="40">
        <f>I421-G421</f>
        <v>0</v>
      </c>
      <c r="I421" s="40">
        <v>0</v>
      </c>
      <c r="J421" s="41">
        <f>[1]MOOE!G12</f>
        <v>0</v>
      </c>
    </row>
    <row r="422" spans="1:10">
      <c r="A422" s="57"/>
      <c r="B422" s="158" t="s">
        <v>89</v>
      </c>
      <c r="C422" s="329"/>
      <c r="D422" s="159" t="s">
        <v>90</v>
      </c>
      <c r="E422" s="330"/>
      <c r="F422" s="39">
        <f>'[1]21mooe'!G19</f>
        <v>0</v>
      </c>
      <c r="G422" s="40">
        <f>'[1]22mooe'!G19</f>
        <v>0</v>
      </c>
      <c r="H422" s="40">
        <f>I422-G422</f>
        <v>0</v>
      </c>
      <c r="I422" s="40">
        <v>0</v>
      </c>
      <c r="J422" s="41">
        <v>0</v>
      </c>
    </row>
    <row r="423" spans="1:10">
      <c r="A423" s="57"/>
      <c r="B423" s="158" t="s">
        <v>95</v>
      </c>
      <c r="C423" s="329"/>
      <c r="D423" s="159" t="s">
        <v>96</v>
      </c>
      <c r="E423" s="330"/>
      <c r="F423" s="39">
        <v>0</v>
      </c>
      <c r="G423" s="40">
        <v>0</v>
      </c>
      <c r="H423" s="40">
        <f>I423-G423</f>
        <v>0</v>
      </c>
      <c r="I423" s="40">
        <v>0</v>
      </c>
      <c r="J423" s="41">
        <f>[1]MOOE!G20</f>
        <v>0</v>
      </c>
    </row>
    <row r="424" spans="1:10">
      <c r="A424" s="57"/>
      <c r="B424" s="158" t="s">
        <v>105</v>
      </c>
      <c r="C424" s="329"/>
      <c r="D424" s="159" t="s">
        <v>106</v>
      </c>
      <c r="E424" s="330"/>
      <c r="F424" s="39">
        <f>'[1]21mooe'!G28</f>
        <v>129569</v>
      </c>
      <c r="G424" s="40">
        <f>'[1]22mooe'!G29</f>
        <v>15032</v>
      </c>
      <c r="H424" s="40">
        <f>I424-G424</f>
        <v>114968</v>
      </c>
      <c r="I424" s="40">
        <v>130000</v>
      </c>
      <c r="J424" s="41">
        <f>[1]MOOE!G25</f>
        <v>130000</v>
      </c>
    </row>
    <row r="425" ht="18" customHeight="1" spans="1:10">
      <c r="A425" s="337"/>
      <c r="B425" s="182" t="s">
        <v>107</v>
      </c>
      <c r="C425" s="182"/>
      <c r="D425" s="183"/>
      <c r="E425" s="339"/>
      <c r="F425" s="85">
        <f>SUM(F415:F424)</f>
        <v>408216.9</v>
      </c>
      <c r="G425" s="85">
        <f>SUM(G415:G424)</f>
        <v>356738.38</v>
      </c>
      <c r="H425" s="46">
        <f>I425-G425</f>
        <v>556861.62</v>
      </c>
      <c r="I425" s="85">
        <f>SUM(I415:I424)</f>
        <v>913600</v>
      </c>
      <c r="J425" s="85">
        <f>SUM(J415:J424)</f>
        <v>913600</v>
      </c>
    </row>
    <row r="426" ht="18" customHeight="1" spans="1:10">
      <c r="A426" s="57" t="s">
        <v>108</v>
      </c>
      <c r="B426" s="158"/>
      <c r="C426" s="329"/>
      <c r="D426" s="159"/>
      <c r="E426" s="330"/>
      <c r="F426" s="39"/>
      <c r="G426" s="40"/>
      <c r="H426" s="40"/>
      <c r="I426" s="40"/>
      <c r="J426" s="41"/>
    </row>
    <row r="427" ht="18" customHeight="1" spans="1:10">
      <c r="A427" s="57"/>
      <c r="B427" s="158" t="s">
        <v>111</v>
      </c>
      <c r="C427" s="329"/>
      <c r="D427" s="184" t="s">
        <v>130</v>
      </c>
      <c r="E427" s="330"/>
      <c r="F427" s="39">
        <f>'[1]21mooe'!G32</f>
        <v>69250.87</v>
      </c>
      <c r="G427" s="40">
        <v>0</v>
      </c>
      <c r="H427" s="40">
        <f>I427-G427</f>
        <v>0</v>
      </c>
      <c r="I427" s="40">
        <v>0</v>
      </c>
      <c r="J427" s="41">
        <f>[1]MOOE!G29</f>
        <v>0</v>
      </c>
    </row>
    <row r="428" ht="18" customHeight="1" spans="1:10">
      <c r="A428" s="57"/>
      <c r="B428" s="158" t="s">
        <v>131</v>
      </c>
      <c r="C428" s="329"/>
      <c r="D428" s="184" t="s">
        <v>110</v>
      </c>
      <c r="E428" s="330"/>
      <c r="F428" s="39">
        <f>'[1]21mooe'!G34</f>
        <v>0</v>
      </c>
      <c r="G428" s="40">
        <f>'[1]22mooe'!G33</f>
        <v>68000</v>
      </c>
      <c r="H428" s="40">
        <f>I428-G428</f>
        <v>32000</v>
      </c>
      <c r="I428" s="40">
        <v>100000</v>
      </c>
      <c r="J428" s="41">
        <f>[1]MOOE!G31</f>
        <v>0</v>
      </c>
    </row>
    <row r="429" spans="1:10">
      <c r="A429" s="57"/>
      <c r="B429" s="158" t="s">
        <v>132</v>
      </c>
      <c r="C429" s="329"/>
      <c r="D429" s="185" t="s">
        <v>116</v>
      </c>
      <c r="E429" s="330"/>
      <c r="F429" s="39">
        <f>'[1]21mooe'!G35</f>
        <v>30000</v>
      </c>
      <c r="G429" s="40">
        <v>0</v>
      </c>
      <c r="H429" s="40">
        <f>I429-G429</f>
        <v>0</v>
      </c>
      <c r="I429" s="40">
        <v>0</v>
      </c>
      <c r="J429" s="41">
        <f>[1]MOOE!G32</f>
        <v>0</v>
      </c>
    </row>
    <row r="430" ht="18" customHeight="1" spans="1:10">
      <c r="A430" s="337"/>
      <c r="B430" s="60" t="s">
        <v>117</v>
      </c>
      <c r="C430" s="338"/>
      <c r="D430" s="171"/>
      <c r="E430" s="339"/>
      <c r="F430" s="62">
        <f>SUM(F428:F429)</f>
        <v>30000</v>
      </c>
      <c r="G430" s="62">
        <f>SUM(G427:G429)</f>
        <v>68000</v>
      </c>
      <c r="H430" s="63">
        <f>I430-G430</f>
        <v>32000</v>
      </c>
      <c r="I430" s="62">
        <f>SUM(I427:I429)</f>
        <v>100000</v>
      </c>
      <c r="J430" s="64">
        <f>SUM(J427:J429)</f>
        <v>0</v>
      </c>
    </row>
    <row r="431" ht="21" customHeight="1" spans="1:10">
      <c r="A431" s="65" t="s">
        <v>118</v>
      </c>
      <c r="B431" s="172"/>
      <c r="C431" s="172"/>
      <c r="D431" s="173"/>
      <c r="E431" s="340"/>
      <c r="F431" s="67">
        <f>F409+F425+F430</f>
        <v>2548997.25</v>
      </c>
      <c r="G431" s="68">
        <f>G409+G425+G430</f>
        <v>1603629.69</v>
      </c>
      <c r="H431" s="68">
        <f>I431-G431</f>
        <v>2019992.14</v>
      </c>
      <c r="I431" s="67">
        <f>I409+I425+I430</f>
        <v>3623621.83</v>
      </c>
      <c r="J431" s="69">
        <f>J409+J425+J430</f>
        <v>3775865.87</v>
      </c>
    </row>
    <row r="432" ht="15" spans="1:10">
      <c r="A432" s="72"/>
      <c r="B432" s="72"/>
      <c r="C432" s="74"/>
      <c r="D432" s="73"/>
      <c r="E432" s="74"/>
      <c r="F432" s="71"/>
      <c r="G432" s="71"/>
      <c r="H432" s="71"/>
      <c r="I432" s="71"/>
      <c r="J432" s="71"/>
    </row>
    <row r="433" ht="15" spans="1:10">
      <c r="A433" s="72" t="s">
        <v>119</v>
      </c>
      <c r="B433" s="72"/>
      <c r="C433" s="74"/>
      <c r="D433" s="73"/>
      <c r="E433" s="74"/>
      <c r="F433" s="71"/>
      <c r="G433" s="71"/>
      <c r="H433" s="71"/>
      <c r="I433" s="71"/>
      <c r="J433" s="71"/>
    </row>
    <row r="434" ht="15" spans="1:10">
      <c r="A434" s="72"/>
      <c r="B434" s="72"/>
      <c r="C434" s="74"/>
      <c r="D434" s="73"/>
      <c r="E434" s="74"/>
      <c r="F434" s="71"/>
      <c r="G434" s="71"/>
      <c r="H434" s="71"/>
      <c r="I434" s="71"/>
      <c r="J434" s="71"/>
    </row>
    <row r="435" spans="1:10">
      <c r="A435" s="35"/>
      <c r="B435" s="72"/>
      <c r="C435" s="75" t="s">
        <v>120</v>
      </c>
      <c r="D435" s="72" t="s">
        <v>121</v>
      </c>
      <c r="E435" s="72"/>
      <c r="F435" s="76"/>
      <c r="G435" s="77"/>
      <c r="H435" s="78" t="s">
        <v>122</v>
      </c>
      <c r="I435" s="78"/>
      <c r="J435" s="76"/>
    </row>
    <row r="436" spans="1:10">
      <c r="A436" s="35"/>
      <c r="B436" s="72"/>
      <c r="C436" s="75"/>
      <c r="D436" s="79"/>
      <c r="E436" s="72"/>
      <c r="F436" s="76"/>
      <c r="G436" s="77"/>
      <c r="H436" s="77"/>
      <c r="I436" s="77"/>
      <c r="J436" s="76"/>
    </row>
    <row r="438" spans="3:10">
      <c r="C438" s="81" t="s">
        <v>147</v>
      </c>
      <c r="D438" s="81" t="s">
        <v>125</v>
      </c>
      <c r="E438" s="81"/>
      <c r="F438" s="81"/>
      <c r="G438" s="81"/>
      <c r="H438" s="81" t="s">
        <v>124</v>
      </c>
      <c r="I438" s="81"/>
      <c r="J438" s="81"/>
    </row>
    <row r="439" spans="3:10">
      <c r="C439" s="82" t="s">
        <v>148</v>
      </c>
      <c r="D439" s="82" t="s">
        <v>127</v>
      </c>
      <c r="E439" s="82"/>
      <c r="F439" s="82"/>
      <c r="G439" s="82"/>
      <c r="H439" s="82" t="s">
        <v>126</v>
      </c>
      <c r="I439" s="82"/>
      <c r="J439" s="82"/>
    </row>
    <row r="440" spans="3:10">
      <c r="C440" s="82"/>
      <c r="D440" s="82"/>
      <c r="E440" s="82"/>
      <c r="F440" s="82"/>
      <c r="G440" s="82"/>
      <c r="H440" s="82"/>
      <c r="I440" s="82"/>
      <c r="J440" s="82"/>
    </row>
    <row r="441" spans="3:10">
      <c r="C441" s="82"/>
      <c r="D441" s="82"/>
      <c r="E441" s="82"/>
      <c r="F441" s="82"/>
      <c r="G441" s="82"/>
      <c r="H441" s="82"/>
      <c r="I441" s="82"/>
      <c r="J441" s="82"/>
    </row>
    <row r="442" spans="3:10">
      <c r="C442" s="82"/>
      <c r="D442" s="82"/>
      <c r="E442" s="82"/>
      <c r="F442" s="82"/>
      <c r="G442" s="82"/>
      <c r="H442" s="82"/>
      <c r="I442" s="82"/>
      <c r="J442" s="82"/>
    </row>
    <row r="443" spans="3:10">
      <c r="C443" s="82"/>
      <c r="D443" s="82"/>
      <c r="E443" s="82"/>
      <c r="F443" s="82"/>
      <c r="G443" s="82"/>
      <c r="H443" s="82"/>
      <c r="I443" s="82"/>
      <c r="J443" s="82"/>
    </row>
    <row r="444" spans="3:10">
      <c r="C444" s="82"/>
      <c r="D444" s="82"/>
      <c r="E444" s="82"/>
      <c r="F444" s="82"/>
      <c r="G444" s="82"/>
      <c r="H444" s="82"/>
      <c r="I444" s="82"/>
      <c r="J444" s="82"/>
    </row>
    <row r="445" spans="3:10">
      <c r="C445" s="82"/>
      <c r="D445" s="82"/>
      <c r="E445" s="82"/>
      <c r="F445" s="82"/>
      <c r="G445" s="82"/>
      <c r="H445" s="82"/>
      <c r="I445" s="82"/>
      <c r="J445" s="82"/>
    </row>
    <row r="446" spans="1:10">
      <c r="A446" s="98" t="s">
        <v>0</v>
      </c>
      <c r="B446" s="98"/>
      <c r="C446" s="98"/>
      <c r="D446" s="98"/>
      <c r="E446" s="98"/>
      <c r="F446" s="98"/>
      <c r="G446" s="98"/>
      <c r="H446" s="98"/>
      <c r="I446" s="98"/>
      <c r="J446" s="98"/>
    </row>
    <row r="447" spans="1:10">
      <c r="A447" s="99" t="s">
        <v>1</v>
      </c>
      <c r="B447" s="100"/>
      <c r="C447" s="100"/>
      <c r="D447" s="100"/>
      <c r="E447" s="100"/>
      <c r="F447" s="100"/>
      <c r="G447" s="100"/>
      <c r="H447" s="100"/>
      <c r="I447" s="100"/>
      <c r="J447" s="100"/>
    </row>
    <row r="448" spans="1:10">
      <c r="A448" s="101" t="s">
        <v>2</v>
      </c>
      <c r="B448" s="100"/>
      <c r="C448" s="100"/>
      <c r="D448" s="100"/>
      <c r="E448" s="100"/>
      <c r="F448" s="100"/>
      <c r="G448" s="100"/>
      <c r="H448" s="100"/>
      <c r="I448" s="100"/>
      <c r="J448" s="100"/>
    </row>
    <row r="449" spans="1:10">
      <c r="A449" s="97"/>
      <c r="B449" s="97"/>
      <c r="C449" s="97"/>
      <c r="D449" s="97"/>
      <c r="E449" s="97"/>
      <c r="F449" s="97"/>
      <c r="G449" s="97"/>
      <c r="H449" s="97"/>
      <c r="I449" s="97"/>
      <c r="J449" s="97"/>
    </row>
    <row r="450" ht="15.6" spans="1:10">
      <c r="A450" s="131" t="s">
        <v>3</v>
      </c>
      <c r="B450" s="131"/>
      <c r="C450" s="131"/>
      <c r="D450" s="131"/>
      <c r="E450" s="131"/>
      <c r="F450" s="131"/>
      <c r="G450" s="131"/>
      <c r="H450" s="131"/>
      <c r="I450" s="131"/>
      <c r="J450" s="131"/>
    </row>
    <row r="451" ht="15.6" spans="1:10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</row>
    <row r="452" spans="1:10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</row>
    <row r="453" spans="1:10">
      <c r="A453" s="105" t="s">
        <v>4</v>
      </c>
      <c r="B453" s="105"/>
      <c r="C453" s="132" t="s">
        <v>5</v>
      </c>
      <c r="D453" s="105"/>
      <c r="E453" s="105"/>
      <c r="F453" s="105"/>
      <c r="G453" s="105" t="s">
        <v>6</v>
      </c>
      <c r="H453" s="132">
        <v>2023</v>
      </c>
      <c r="I453" s="105"/>
      <c r="J453" s="105"/>
    </row>
    <row r="454" ht="24" customHeight="1" spans="1:10">
      <c r="A454" s="97" t="s">
        <v>7</v>
      </c>
      <c r="B454" s="97"/>
      <c r="C454" s="132" t="s">
        <v>8</v>
      </c>
      <c r="D454" s="132"/>
      <c r="E454" s="132"/>
      <c r="F454" s="132"/>
      <c r="G454" s="105" t="s">
        <v>9</v>
      </c>
      <c r="H454" s="97" t="s">
        <v>149</v>
      </c>
      <c r="I454" s="97"/>
      <c r="J454" s="132"/>
    </row>
    <row r="455" spans="1:10">
      <c r="A455" s="105" t="s">
        <v>11</v>
      </c>
      <c r="B455" s="105"/>
      <c r="C455" s="97"/>
      <c r="D455" s="132"/>
      <c r="E455" s="132"/>
      <c r="F455" s="132"/>
      <c r="G455" s="105"/>
      <c r="H455" s="97"/>
      <c r="I455" s="97"/>
      <c r="J455" s="132"/>
    </row>
    <row r="456" ht="18.15" spans="1:10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</row>
    <row r="457" spans="1:10">
      <c r="A457" s="205" t="s">
        <v>129</v>
      </c>
      <c r="B457" s="163"/>
      <c r="C457" s="206"/>
      <c r="D457" s="164" t="s">
        <v>13</v>
      </c>
      <c r="E457" s="207" t="s">
        <v>14</v>
      </c>
      <c r="F457" s="136" t="s">
        <v>15</v>
      </c>
      <c r="G457" s="137" t="s">
        <v>16</v>
      </c>
      <c r="H457" s="138"/>
      <c r="I457" s="138"/>
      <c r="J457" s="139" t="s">
        <v>17</v>
      </c>
    </row>
    <row r="458" spans="1:10">
      <c r="A458" s="208"/>
      <c r="B458" s="165"/>
      <c r="C458" s="209"/>
      <c r="D458" s="166"/>
      <c r="E458" s="210" t="s">
        <v>18</v>
      </c>
      <c r="F458" s="142"/>
      <c r="G458" s="143" t="s">
        <v>19</v>
      </c>
      <c r="H458" s="144" t="s">
        <v>20</v>
      </c>
      <c r="I458" s="145" t="s">
        <v>21</v>
      </c>
      <c r="J458" s="146"/>
    </row>
    <row r="459" spans="1:10">
      <c r="A459" s="235"/>
      <c r="B459" s="167"/>
      <c r="C459" s="236"/>
      <c r="D459" s="168"/>
      <c r="E459" s="237"/>
      <c r="F459" s="147" t="s">
        <v>22</v>
      </c>
      <c r="G459" s="148" t="s">
        <v>22</v>
      </c>
      <c r="H459" s="149" t="s">
        <v>23</v>
      </c>
      <c r="I459" s="150"/>
      <c r="J459" s="151" t="s">
        <v>24</v>
      </c>
    </row>
    <row r="460" spans="1:10">
      <c r="A460" s="57" t="s">
        <v>25</v>
      </c>
      <c r="B460" s="158"/>
      <c r="C460" s="329"/>
      <c r="D460" s="159"/>
      <c r="E460" s="330"/>
      <c r="F460" s="39"/>
      <c r="G460" s="40"/>
      <c r="H460" s="40"/>
      <c r="I460" s="40"/>
      <c r="J460" s="41"/>
    </row>
    <row r="461" spans="1:10">
      <c r="A461" s="331"/>
      <c r="B461" s="158" t="s">
        <v>26</v>
      </c>
      <c r="C461" s="329"/>
      <c r="D461" s="159" t="s">
        <v>27</v>
      </c>
      <c r="E461" s="330"/>
      <c r="F461" s="36">
        <f>'[1]21ps'!H5</f>
        <v>210456</v>
      </c>
      <c r="G461" s="37">
        <f>'[1]22ps'!H5</f>
        <v>319620</v>
      </c>
      <c r="H461" s="37">
        <f>I461-G461</f>
        <v>911388</v>
      </c>
      <c r="I461" s="37">
        <v>1231008</v>
      </c>
      <c r="J461" s="38">
        <f>[1]PS!H5</f>
        <v>1396644</v>
      </c>
    </row>
    <row r="462" spans="1:10">
      <c r="A462" s="331"/>
      <c r="B462" s="158" t="s">
        <v>28</v>
      </c>
      <c r="C462" s="329"/>
      <c r="D462" s="159" t="s">
        <v>29</v>
      </c>
      <c r="E462" s="330"/>
      <c r="F462" s="39">
        <f>'[1]21ps'!H6</f>
        <v>33808.14</v>
      </c>
      <c r="G462" s="40">
        <f>'[1]22ps'!H6</f>
        <v>0</v>
      </c>
      <c r="H462" s="40">
        <f>I462-G462</f>
        <v>98876</v>
      </c>
      <c r="I462" s="40">
        <v>98876</v>
      </c>
      <c r="J462" s="41">
        <f>[1]PS!H6</f>
        <v>36213.72</v>
      </c>
    </row>
    <row r="463" spans="1:10">
      <c r="A463" s="331"/>
      <c r="B463" s="158" t="s">
        <v>30</v>
      </c>
      <c r="C463" s="329"/>
      <c r="D463" s="159"/>
      <c r="E463" s="330"/>
      <c r="F463" s="39"/>
      <c r="G463" s="40"/>
      <c r="H463" s="40"/>
      <c r="I463" s="40"/>
      <c r="J463" s="41"/>
    </row>
    <row r="464" spans="1:10">
      <c r="A464" s="331"/>
      <c r="B464" s="158" t="s">
        <v>31</v>
      </c>
      <c r="C464" s="329"/>
      <c r="D464" s="159" t="s">
        <v>32</v>
      </c>
      <c r="E464" s="330"/>
      <c r="F464" s="39">
        <f>'[1]21ps'!H7</f>
        <v>24000</v>
      </c>
      <c r="G464" s="40">
        <f>'[1]22ps'!H7</f>
        <v>12000</v>
      </c>
      <c r="H464" s="40">
        <f t="shared" ref="H464:H477" si="11">I464-G464</f>
        <v>60000</v>
      </c>
      <c r="I464" s="40">
        <v>72000</v>
      </c>
      <c r="J464" s="41">
        <f>[1]PS!H7</f>
        <v>96000</v>
      </c>
    </row>
    <row r="465" spans="1:10">
      <c r="A465" s="331"/>
      <c r="B465" s="158" t="s">
        <v>33</v>
      </c>
      <c r="C465" s="329"/>
      <c r="D465" s="159" t="s">
        <v>34</v>
      </c>
      <c r="E465" s="330"/>
      <c r="F465" s="39">
        <f>'[1]21ps'!H8</f>
        <v>72000</v>
      </c>
      <c r="G465" s="40">
        <f>'[1]22ps'!H8</f>
        <v>36000</v>
      </c>
      <c r="H465" s="40">
        <f t="shared" si="11"/>
        <v>36000</v>
      </c>
      <c r="I465" s="40">
        <v>72000</v>
      </c>
      <c r="J465" s="41">
        <f>[1]PS!H8</f>
        <v>72000</v>
      </c>
    </row>
    <row r="466" spans="1:10">
      <c r="A466" s="331"/>
      <c r="B466" s="158" t="s">
        <v>35</v>
      </c>
      <c r="C466" s="329"/>
      <c r="D466" s="159" t="s">
        <v>36</v>
      </c>
      <c r="E466" s="330"/>
      <c r="F466" s="39">
        <f>'[1]21ps'!H9</f>
        <v>72000</v>
      </c>
      <c r="G466" s="40">
        <f>'[1]22ps'!H9</f>
        <v>36000</v>
      </c>
      <c r="H466" s="40">
        <f t="shared" si="11"/>
        <v>36000</v>
      </c>
      <c r="I466" s="40">
        <v>72000</v>
      </c>
      <c r="J466" s="41">
        <f>[1]PS!H9</f>
        <v>72000</v>
      </c>
    </row>
    <row r="467" spans="1:10">
      <c r="A467" s="331"/>
      <c r="B467" s="158" t="s">
        <v>37</v>
      </c>
      <c r="C467" s="329"/>
      <c r="D467" s="159" t="s">
        <v>38</v>
      </c>
      <c r="E467" s="330"/>
      <c r="F467" s="39">
        <f>'[1]21ps'!H10</f>
        <v>6000</v>
      </c>
      <c r="G467" s="40">
        <f>'[1]22ps'!H10</f>
        <v>6000</v>
      </c>
      <c r="H467" s="40">
        <f t="shared" si="11"/>
        <v>12000</v>
      </c>
      <c r="I467" s="40">
        <v>18000</v>
      </c>
      <c r="J467" s="41">
        <f>[1]PS!H10</f>
        <v>24000</v>
      </c>
    </row>
    <row r="468" spans="1:10">
      <c r="A468" s="331"/>
      <c r="B468" s="158" t="s">
        <v>41</v>
      </c>
      <c r="C468" s="329"/>
      <c r="D468" s="159" t="s">
        <v>42</v>
      </c>
      <c r="E468" s="330"/>
      <c r="F468" s="39">
        <f>'[1]21ps'!H15</f>
        <v>0</v>
      </c>
      <c r="G468" s="40">
        <f>'[1]22ps'!H15</f>
        <v>5000</v>
      </c>
      <c r="H468" s="40">
        <f t="shared" si="11"/>
        <v>0</v>
      </c>
      <c r="I468" s="40">
        <v>5000</v>
      </c>
      <c r="J468" s="41">
        <f>[1]PS!H14</f>
        <v>0</v>
      </c>
    </row>
    <row r="469" spans="1:10">
      <c r="A469" s="331"/>
      <c r="B469" s="158" t="s">
        <v>43</v>
      </c>
      <c r="C469" s="329"/>
      <c r="D469" s="159" t="s">
        <v>44</v>
      </c>
      <c r="E469" s="330"/>
      <c r="F469" s="39">
        <f>'[1]21ps'!H16</f>
        <v>5000</v>
      </c>
      <c r="G469" s="40">
        <f>'[1]22ps'!H16</f>
        <v>0</v>
      </c>
      <c r="H469" s="40">
        <f t="shared" si="11"/>
        <v>15000</v>
      </c>
      <c r="I469" s="40">
        <v>15000</v>
      </c>
      <c r="J469" s="41">
        <f>[1]PS!H15</f>
        <v>20000</v>
      </c>
    </row>
    <row r="470" spans="1:10">
      <c r="A470" s="331"/>
      <c r="B470" s="158" t="s">
        <v>45</v>
      </c>
      <c r="C470" s="329"/>
      <c r="D470" s="159" t="s">
        <v>46</v>
      </c>
      <c r="E470" s="330"/>
      <c r="F470" s="39">
        <f>'[1]21ps'!H17</f>
        <v>17538</v>
      </c>
      <c r="G470" s="40">
        <f>'[1]22ps'!H17</f>
        <v>0</v>
      </c>
      <c r="H470" s="40">
        <f t="shared" si="11"/>
        <v>102584</v>
      </c>
      <c r="I470" s="40">
        <v>102584</v>
      </c>
      <c r="J470" s="41">
        <f>[1]PS!H16</f>
        <v>116387</v>
      </c>
    </row>
    <row r="471" spans="1:10">
      <c r="A471" s="331"/>
      <c r="B471" s="158" t="s">
        <v>47</v>
      </c>
      <c r="C471" s="329"/>
      <c r="D471" s="159" t="s">
        <v>48</v>
      </c>
      <c r="E471" s="330"/>
      <c r="F471" s="39">
        <f>'[1]21ps'!H18</f>
        <v>25254.72</v>
      </c>
      <c r="G471" s="40">
        <f>'[1]22ps'!H18</f>
        <v>38354.4</v>
      </c>
      <c r="H471" s="40">
        <f t="shared" si="11"/>
        <v>109366.56</v>
      </c>
      <c r="I471" s="40">
        <v>147720.96</v>
      </c>
      <c r="J471" s="41">
        <f>[1]PS!H17</f>
        <v>167597.28</v>
      </c>
    </row>
    <row r="472" spans="1:10">
      <c r="A472" s="331"/>
      <c r="B472" s="158" t="s">
        <v>49</v>
      </c>
      <c r="C472" s="329"/>
      <c r="D472" s="159" t="s">
        <v>50</v>
      </c>
      <c r="E472" s="330"/>
      <c r="F472" s="39">
        <f>'[1]21ps'!H19</f>
        <v>4209.12</v>
      </c>
      <c r="G472" s="40">
        <f>'[1]22ps'!H19</f>
        <v>6392.4</v>
      </c>
      <c r="H472" s="40">
        <f t="shared" si="11"/>
        <v>18227.76</v>
      </c>
      <c r="I472" s="40">
        <v>24620.16</v>
      </c>
      <c r="J472" s="41">
        <f>[1]PS!H18</f>
        <v>27932.88</v>
      </c>
    </row>
    <row r="473" spans="1:10">
      <c r="A473" s="331"/>
      <c r="B473" s="158" t="s">
        <v>51</v>
      </c>
      <c r="C473" s="329"/>
      <c r="D473" s="159" t="s">
        <v>52</v>
      </c>
      <c r="E473" s="330"/>
      <c r="F473" s="39">
        <f>'[1]21ps'!H20</f>
        <v>3156.84</v>
      </c>
      <c r="G473" s="40">
        <f>'[1]22ps'!H20</f>
        <v>4665.18</v>
      </c>
      <c r="H473" s="40">
        <f t="shared" si="11"/>
        <v>19954.98</v>
      </c>
      <c r="I473" s="40">
        <v>24620.16</v>
      </c>
      <c r="J473" s="41">
        <f>[1]PS!H19</f>
        <v>34916.1</v>
      </c>
    </row>
    <row r="474" spans="1:10">
      <c r="A474" s="331"/>
      <c r="B474" s="158" t="s">
        <v>53</v>
      </c>
      <c r="C474" s="329"/>
      <c r="D474" s="159" t="s">
        <v>54</v>
      </c>
      <c r="E474" s="330"/>
      <c r="F474" s="39">
        <f>'[1]21ps'!H21</f>
        <v>1200</v>
      </c>
      <c r="G474" s="40">
        <f>'[1]22ps'!H21</f>
        <v>600</v>
      </c>
      <c r="H474" s="40">
        <f t="shared" si="11"/>
        <v>3000</v>
      </c>
      <c r="I474" s="40">
        <v>3600</v>
      </c>
      <c r="J474" s="41">
        <f>[1]PS!H20</f>
        <v>4800</v>
      </c>
    </row>
    <row r="475" spans="1:10">
      <c r="A475" s="331"/>
      <c r="B475" s="158" t="s">
        <v>55</v>
      </c>
      <c r="C475" s="329"/>
      <c r="D475" s="159" t="s">
        <v>56</v>
      </c>
      <c r="E475" s="330"/>
      <c r="F475" s="39">
        <f>'[1]21ps'!H22</f>
        <v>0</v>
      </c>
      <c r="G475" s="40">
        <f>'[1]22ps'!H22</f>
        <v>0</v>
      </c>
      <c r="H475" s="40">
        <f t="shared" si="11"/>
        <v>0</v>
      </c>
      <c r="I475" s="40">
        <v>0</v>
      </c>
      <c r="J475" s="41">
        <f>[1]PS!H21</f>
        <v>0</v>
      </c>
    </row>
    <row r="476" spans="1:10">
      <c r="A476" s="355"/>
      <c r="B476" s="84" t="s">
        <v>57</v>
      </c>
      <c r="C476" s="356"/>
      <c r="D476" s="174" t="s">
        <v>58</v>
      </c>
      <c r="E476" s="357"/>
      <c r="F476" s="55">
        <f>'[1]21ps'!H24+'[1]21ps'!H25+'[1]21ps'!H26</f>
        <v>57568</v>
      </c>
      <c r="G476" s="42">
        <f>'[1]22ps'!H24+'[1]22ps'!H25+'[1]22ps'!H27</f>
        <v>78728</v>
      </c>
      <c r="H476" s="42">
        <f t="shared" si="11"/>
        <v>62856</v>
      </c>
      <c r="I476" s="42">
        <v>141584</v>
      </c>
      <c r="J476" s="43">
        <f>[1]PS!H23+[1]PS!H24+[1]PS!H25</f>
        <v>156387</v>
      </c>
    </row>
    <row r="477" ht="18" customHeight="1" spans="1:10">
      <c r="A477" s="363"/>
      <c r="B477" s="172" t="s">
        <v>59</v>
      </c>
      <c r="C477" s="172"/>
      <c r="D477" s="187"/>
      <c r="E477" s="364"/>
      <c r="F477" s="47">
        <f>SUM(F461:F476)</f>
        <v>532190.82</v>
      </c>
      <c r="G477" s="47">
        <f>SUM(G461:G476)</f>
        <v>543359.98</v>
      </c>
      <c r="H477" s="47">
        <f t="shared" si="11"/>
        <v>1485253.3</v>
      </c>
      <c r="I477" s="48">
        <f>SUM(I461:I476)</f>
        <v>2028613.28</v>
      </c>
      <c r="J477" s="110">
        <f>SUM(J461:J476)</f>
        <v>2224877.98</v>
      </c>
    </row>
    <row r="478" ht="15.15" spans="1:10">
      <c r="A478" s="158"/>
      <c r="B478" s="158"/>
      <c r="C478" s="333"/>
      <c r="D478" s="159"/>
      <c r="E478" s="333"/>
      <c r="F478" s="161"/>
      <c r="G478" s="162"/>
      <c r="H478" s="162"/>
      <c r="I478" s="162"/>
      <c r="J478" s="162"/>
    </row>
    <row r="479" spans="1:10">
      <c r="A479" s="205" t="s">
        <v>129</v>
      </c>
      <c r="B479" s="163"/>
      <c r="C479" s="206"/>
      <c r="D479" s="164" t="s">
        <v>13</v>
      </c>
      <c r="E479" s="207" t="s">
        <v>14</v>
      </c>
      <c r="F479" s="136" t="s">
        <v>15</v>
      </c>
      <c r="G479" s="137" t="s">
        <v>16</v>
      </c>
      <c r="H479" s="138"/>
      <c r="I479" s="138"/>
      <c r="J479" s="139" t="s">
        <v>17</v>
      </c>
    </row>
    <row r="480" spans="1:10">
      <c r="A480" s="208"/>
      <c r="B480" s="165"/>
      <c r="C480" s="209"/>
      <c r="D480" s="166"/>
      <c r="E480" s="210" t="s">
        <v>18</v>
      </c>
      <c r="F480" s="142"/>
      <c r="G480" s="143" t="s">
        <v>19</v>
      </c>
      <c r="H480" s="144" t="s">
        <v>20</v>
      </c>
      <c r="I480" s="145" t="s">
        <v>21</v>
      </c>
      <c r="J480" s="146"/>
    </row>
    <row r="481" ht="15.15" spans="1:10">
      <c r="A481" s="235"/>
      <c r="B481" s="167"/>
      <c r="C481" s="236"/>
      <c r="D481" s="168"/>
      <c r="E481" s="237"/>
      <c r="F481" s="147" t="s">
        <v>22</v>
      </c>
      <c r="G481" s="148" t="s">
        <v>22</v>
      </c>
      <c r="H481" s="149" t="s">
        <v>23</v>
      </c>
      <c r="I481" s="150"/>
      <c r="J481" s="151" t="s">
        <v>24</v>
      </c>
    </row>
    <row r="482" spans="1:10">
      <c r="A482" s="360" t="s">
        <v>60</v>
      </c>
      <c r="B482" s="51"/>
      <c r="C482" s="361"/>
      <c r="D482" s="169"/>
      <c r="E482" s="362"/>
      <c r="F482" s="52"/>
      <c r="G482" s="53"/>
      <c r="H482" s="53"/>
      <c r="I482" s="53"/>
      <c r="J482" s="54"/>
    </row>
    <row r="483" spans="1:10">
      <c r="A483" s="57"/>
      <c r="B483" s="158" t="s">
        <v>61</v>
      </c>
      <c r="C483" s="329"/>
      <c r="D483" s="159" t="s">
        <v>62</v>
      </c>
      <c r="E483" s="330"/>
      <c r="F483" s="111">
        <f>'[1]21mooe'!H3</f>
        <v>35130</v>
      </c>
      <c r="G483" s="112">
        <f>'[1]22mooe'!H3</f>
        <v>33900</v>
      </c>
      <c r="H483" s="112">
        <f t="shared" ref="H483:H492" si="12">I483-G483</f>
        <v>86100</v>
      </c>
      <c r="I483" s="112">
        <v>120000</v>
      </c>
      <c r="J483" s="113">
        <f>[1]MOOE!H2</f>
        <v>120000</v>
      </c>
    </row>
    <row r="484" spans="1:10">
      <c r="A484" s="57"/>
      <c r="B484" s="158" t="s">
        <v>63</v>
      </c>
      <c r="C484" s="329"/>
      <c r="D484" s="159" t="s">
        <v>64</v>
      </c>
      <c r="E484" s="330"/>
      <c r="F484" s="39">
        <f>'[1]21mooe'!H4</f>
        <v>72700</v>
      </c>
      <c r="G484" s="40">
        <f>'[1]22mooe'!H4</f>
        <v>67449</v>
      </c>
      <c r="H484" s="40">
        <f t="shared" si="12"/>
        <v>52551</v>
      </c>
      <c r="I484" s="40">
        <v>120000</v>
      </c>
      <c r="J484" s="41">
        <f>[1]MOOE!H3</f>
        <v>120000</v>
      </c>
    </row>
    <row r="485" spans="1:10">
      <c r="A485" s="57"/>
      <c r="B485" s="158" t="s">
        <v>65</v>
      </c>
      <c r="C485" s="329"/>
      <c r="D485" s="159" t="s">
        <v>66</v>
      </c>
      <c r="E485" s="330"/>
      <c r="F485" s="39">
        <f>'[1]21mooe'!H5</f>
        <v>95243.6</v>
      </c>
      <c r="G485" s="40">
        <f>'[1]22mooe'!H5</f>
        <v>14630</v>
      </c>
      <c r="H485" s="40">
        <f t="shared" si="12"/>
        <v>85370</v>
      </c>
      <c r="I485" s="40">
        <v>100000</v>
      </c>
      <c r="J485" s="41">
        <f>[1]MOOE!H4</f>
        <v>100000</v>
      </c>
    </row>
    <row r="486" spans="1:10">
      <c r="A486" s="57"/>
      <c r="B486" s="158" t="s">
        <v>67</v>
      </c>
      <c r="C486" s="329"/>
      <c r="D486" s="159" t="s">
        <v>68</v>
      </c>
      <c r="E486" s="330"/>
      <c r="F486" s="39">
        <v>0</v>
      </c>
      <c r="G486" s="40">
        <v>0</v>
      </c>
      <c r="H486" s="40">
        <f t="shared" si="12"/>
        <v>0</v>
      </c>
      <c r="I486" s="40">
        <v>0</v>
      </c>
      <c r="J486" s="41">
        <f>[1]MOOE!H6</f>
        <v>0</v>
      </c>
    </row>
    <row r="487" spans="1:10">
      <c r="A487" s="57"/>
      <c r="B487" s="158" t="s">
        <v>75</v>
      </c>
      <c r="C487" s="329"/>
      <c r="D487" s="159" t="s">
        <v>76</v>
      </c>
      <c r="E487" s="330"/>
      <c r="F487" s="39">
        <v>0</v>
      </c>
      <c r="G487" s="40">
        <f>'[1]22mooe'!H11</f>
        <v>600</v>
      </c>
      <c r="H487" s="40">
        <f t="shared" si="12"/>
        <v>3000</v>
      </c>
      <c r="I487" s="40">
        <v>3600</v>
      </c>
      <c r="J487" s="41">
        <f>[1]MOOE!H10</f>
        <v>3600</v>
      </c>
    </row>
    <row r="488" spans="1:10">
      <c r="A488" s="57"/>
      <c r="B488" s="158" t="s">
        <v>143</v>
      </c>
      <c r="C488" s="329"/>
      <c r="D488" s="159" t="s">
        <v>78</v>
      </c>
      <c r="E488" s="330"/>
      <c r="F488" s="39">
        <f>'[1]21mooe'!H12</f>
        <v>13220</v>
      </c>
      <c r="G488" s="40">
        <f>'[1]22mooe'!H12</f>
        <v>5632</v>
      </c>
      <c r="H488" s="40">
        <f t="shared" si="12"/>
        <v>14368</v>
      </c>
      <c r="I488" s="40">
        <v>20000</v>
      </c>
      <c r="J488" s="41">
        <f>[1]MOOE!H11</f>
        <v>20000</v>
      </c>
    </row>
    <row r="489" spans="1:10">
      <c r="A489" s="57"/>
      <c r="B489" s="158" t="s">
        <v>89</v>
      </c>
      <c r="C489" s="329"/>
      <c r="D489" s="159" t="s">
        <v>90</v>
      </c>
      <c r="E489" s="330"/>
      <c r="F489" s="39">
        <f>'[1]21mooe'!H19</f>
        <v>0</v>
      </c>
      <c r="G489" s="40">
        <f>'[1]22mooe'!H19</f>
        <v>0</v>
      </c>
      <c r="H489" s="40">
        <f t="shared" si="12"/>
        <v>0</v>
      </c>
      <c r="I489" s="40">
        <v>0</v>
      </c>
      <c r="J489" s="41">
        <v>0</v>
      </c>
    </row>
    <row r="490" spans="1:10">
      <c r="A490" s="57"/>
      <c r="B490" s="158" t="s">
        <v>95</v>
      </c>
      <c r="C490" s="329"/>
      <c r="D490" s="159" t="s">
        <v>96</v>
      </c>
      <c r="E490" s="330"/>
      <c r="F490" s="39">
        <v>0</v>
      </c>
      <c r="G490" s="40">
        <v>0</v>
      </c>
      <c r="H490" s="40">
        <f t="shared" si="12"/>
        <v>0</v>
      </c>
      <c r="I490" s="40">
        <v>0</v>
      </c>
      <c r="J490" s="41">
        <f>[1]MOOE!H20</f>
        <v>0</v>
      </c>
    </row>
    <row r="491" spans="1:10">
      <c r="A491" s="57"/>
      <c r="B491" s="158" t="s">
        <v>105</v>
      </c>
      <c r="C491" s="329"/>
      <c r="D491" s="159" t="s">
        <v>106</v>
      </c>
      <c r="E491" s="330"/>
      <c r="F491" s="39">
        <f>'[1]21mooe'!H28</f>
        <v>84311.4</v>
      </c>
      <c r="G491" s="40">
        <f>'[1]22mooe'!H29</f>
        <v>21100.35</v>
      </c>
      <c r="H491" s="40">
        <f t="shared" si="12"/>
        <v>78899.65</v>
      </c>
      <c r="I491" s="40">
        <v>100000</v>
      </c>
      <c r="J491" s="41">
        <f>[1]MOOE!H25</f>
        <v>100000</v>
      </c>
    </row>
    <row r="492" ht="18" customHeight="1" spans="1:10">
      <c r="A492" s="337"/>
      <c r="B492" s="182" t="s">
        <v>107</v>
      </c>
      <c r="C492" s="182"/>
      <c r="D492" s="183"/>
      <c r="E492" s="339"/>
      <c r="F492" s="92">
        <f>SUM(F483:F491)</f>
        <v>300605</v>
      </c>
      <c r="G492" s="46">
        <f>SUM(G483:G491)</f>
        <v>143311.35</v>
      </c>
      <c r="H492" s="46">
        <f t="shared" si="12"/>
        <v>320288.65</v>
      </c>
      <c r="I492" s="92">
        <f>SUM(I483:I491)</f>
        <v>463600</v>
      </c>
      <c r="J492" s="85">
        <f>SUM(J483:J491)</f>
        <v>463600</v>
      </c>
    </row>
    <row r="493" ht="18" customHeight="1" spans="1:10">
      <c r="A493" s="57" t="s">
        <v>108</v>
      </c>
      <c r="B493" s="158"/>
      <c r="C493" s="329"/>
      <c r="D493" s="159"/>
      <c r="E493" s="330"/>
      <c r="F493" s="39"/>
      <c r="G493" s="40"/>
      <c r="H493" s="40"/>
      <c r="I493" s="40"/>
      <c r="J493" s="41"/>
    </row>
    <row r="494" ht="18" customHeight="1" spans="1:10">
      <c r="A494" s="57"/>
      <c r="B494" s="158" t="s">
        <v>111</v>
      </c>
      <c r="C494" s="329"/>
      <c r="D494" s="184" t="s">
        <v>130</v>
      </c>
      <c r="E494" s="330"/>
      <c r="F494" s="39">
        <v>0</v>
      </c>
      <c r="G494" s="40">
        <f>'[1]22mooe'!H33</f>
        <v>21850</v>
      </c>
      <c r="H494" s="40">
        <f>I494-G494</f>
        <v>28150</v>
      </c>
      <c r="I494" s="40">
        <v>50000</v>
      </c>
      <c r="J494" s="41">
        <f>[1]MOOE!H29</f>
        <v>0</v>
      </c>
    </row>
    <row r="495" spans="1:10">
      <c r="A495" s="57"/>
      <c r="B495" s="158" t="s">
        <v>131</v>
      </c>
      <c r="C495" s="329"/>
      <c r="D495" s="184" t="s">
        <v>110</v>
      </c>
      <c r="E495" s="330"/>
      <c r="F495" s="39">
        <v>0</v>
      </c>
      <c r="G495" s="40">
        <v>0</v>
      </c>
      <c r="H495" s="40">
        <f>I495-G495</f>
        <v>0</v>
      </c>
      <c r="I495" s="40">
        <v>0</v>
      </c>
      <c r="J495" s="41">
        <f>[1]MOOE!H31</f>
        <v>0</v>
      </c>
    </row>
    <row r="496" spans="1:10">
      <c r="A496" s="57"/>
      <c r="B496" s="158" t="s">
        <v>132</v>
      </c>
      <c r="C496" s="329"/>
      <c r="D496" s="185" t="s">
        <v>116</v>
      </c>
      <c r="E496" s="330"/>
      <c r="F496" s="39">
        <v>0</v>
      </c>
      <c r="G496" s="40">
        <v>0</v>
      </c>
      <c r="H496" s="40">
        <f>I496-G496</f>
        <v>0</v>
      </c>
      <c r="I496" s="40">
        <v>0</v>
      </c>
      <c r="J496" s="41">
        <f>[1]MOOE!H32</f>
        <v>0</v>
      </c>
    </row>
    <row r="497" ht="18" customHeight="1" spans="1:10">
      <c r="A497" s="337"/>
      <c r="B497" s="60" t="s">
        <v>117</v>
      </c>
      <c r="C497" s="338"/>
      <c r="D497" s="171"/>
      <c r="E497" s="339"/>
      <c r="F497" s="62">
        <f>SUM(F495:F496)</f>
        <v>0</v>
      </c>
      <c r="G497" s="62">
        <f>SUM(G494:G496)</f>
        <v>21850</v>
      </c>
      <c r="H497" s="62">
        <f>SUM(H494:H496)</f>
        <v>28150</v>
      </c>
      <c r="I497" s="62">
        <f>SUM(I494:I496)</f>
        <v>50000</v>
      </c>
      <c r="J497" s="64">
        <f>SUM(J494:J496)</f>
        <v>0</v>
      </c>
    </row>
    <row r="498" ht="21" customHeight="1" spans="1:10">
      <c r="A498" s="65" t="s">
        <v>118</v>
      </c>
      <c r="B498" s="172"/>
      <c r="C498" s="172"/>
      <c r="D498" s="173"/>
      <c r="E498" s="340"/>
      <c r="F498" s="67">
        <f>F477+F492+F497</f>
        <v>832795.82</v>
      </c>
      <c r="G498" s="67">
        <f>G477+G492+G497</f>
        <v>708521.33</v>
      </c>
      <c r="H498" s="68">
        <f>I498-G498</f>
        <v>1833691.95</v>
      </c>
      <c r="I498" s="67">
        <f>I477+I492+I497</f>
        <v>2542213.28</v>
      </c>
      <c r="J498" s="69">
        <f>J477+J492+J497</f>
        <v>2688477.98</v>
      </c>
    </row>
    <row r="499" ht="15" spans="1:10">
      <c r="A499" s="72"/>
      <c r="B499" s="72"/>
      <c r="C499" s="74"/>
      <c r="D499" s="73"/>
      <c r="E499" s="74"/>
      <c r="F499" s="71"/>
      <c r="G499" s="71"/>
      <c r="H499" s="71"/>
      <c r="I499" s="71"/>
      <c r="J499" s="71"/>
    </row>
    <row r="500" ht="15" spans="1:10">
      <c r="A500" s="72" t="s">
        <v>119</v>
      </c>
      <c r="B500" s="72"/>
      <c r="C500" s="74"/>
      <c r="D500" s="73"/>
      <c r="E500" s="74"/>
      <c r="F500" s="71"/>
      <c r="G500" s="71"/>
      <c r="H500" s="71"/>
      <c r="I500" s="71"/>
      <c r="J500" s="71"/>
    </row>
    <row r="501" ht="15" spans="1:10">
      <c r="A501" s="72"/>
      <c r="B501" s="72"/>
      <c r="C501" s="74"/>
      <c r="D501" s="73"/>
      <c r="E501" s="74"/>
      <c r="F501" s="71"/>
      <c r="G501" s="71"/>
      <c r="H501" s="71"/>
      <c r="I501" s="71"/>
      <c r="J501" s="71"/>
    </row>
    <row r="502" spans="1:10">
      <c r="A502" s="35"/>
      <c r="B502" s="72"/>
      <c r="C502" s="75" t="s">
        <v>120</v>
      </c>
      <c r="D502" s="72" t="s">
        <v>121</v>
      </c>
      <c r="E502" s="72"/>
      <c r="F502" s="76"/>
      <c r="G502" s="77"/>
      <c r="H502" s="78" t="s">
        <v>122</v>
      </c>
      <c r="I502" s="78"/>
      <c r="J502" s="76"/>
    </row>
    <row r="503" spans="1:10">
      <c r="A503" s="35"/>
      <c r="B503" s="72"/>
      <c r="C503" s="75"/>
      <c r="D503" s="79"/>
      <c r="E503" s="72"/>
      <c r="F503" s="76"/>
      <c r="G503" s="77"/>
      <c r="H503" s="77"/>
      <c r="I503" s="77"/>
      <c r="J503" s="76"/>
    </row>
    <row r="505" spans="3:10">
      <c r="C505" s="81" t="s">
        <v>150</v>
      </c>
      <c r="D505" s="81" t="s">
        <v>125</v>
      </c>
      <c r="E505" s="81"/>
      <c r="F505" s="81"/>
      <c r="G505" s="81"/>
      <c r="H505" s="81" t="s">
        <v>124</v>
      </c>
      <c r="I505" s="81"/>
      <c r="J505" s="81"/>
    </row>
    <row r="506" spans="3:10">
      <c r="C506" s="82" t="s">
        <v>151</v>
      </c>
      <c r="D506" s="82" t="s">
        <v>127</v>
      </c>
      <c r="E506" s="82"/>
      <c r="F506" s="82"/>
      <c r="G506" s="82"/>
      <c r="H506" s="82" t="s">
        <v>126</v>
      </c>
      <c r="I506" s="82"/>
      <c r="J506" s="82"/>
    </row>
    <row r="507" spans="3:10">
      <c r="C507" s="82"/>
      <c r="D507" s="82"/>
      <c r="E507" s="82"/>
      <c r="F507" s="82"/>
      <c r="G507" s="82"/>
      <c r="H507" s="82"/>
      <c r="I507" s="82"/>
      <c r="J507" s="82"/>
    </row>
    <row r="508" spans="3:10">
      <c r="C508" s="82"/>
      <c r="D508" s="82"/>
      <c r="E508" s="82"/>
      <c r="F508" s="82"/>
      <c r="G508" s="82"/>
      <c r="H508" s="82"/>
      <c r="I508" s="82"/>
      <c r="J508" s="82"/>
    </row>
    <row r="509" spans="3:10">
      <c r="C509" s="82"/>
      <c r="D509" s="82"/>
      <c r="E509" s="82"/>
      <c r="F509" s="82"/>
      <c r="G509" s="82"/>
      <c r="H509" s="82"/>
      <c r="I509" s="82"/>
      <c r="J509" s="82"/>
    </row>
    <row r="510" spans="3:10">
      <c r="C510" s="82"/>
      <c r="D510" s="82"/>
      <c r="E510" s="82"/>
      <c r="F510" s="82"/>
      <c r="G510" s="82"/>
      <c r="H510" s="82"/>
      <c r="I510" s="82"/>
      <c r="J510" s="82"/>
    </row>
    <row r="511" spans="3:10">
      <c r="C511" s="82"/>
      <c r="D511" s="82"/>
      <c r="E511" s="82"/>
      <c r="F511" s="82"/>
      <c r="G511" s="82"/>
      <c r="H511" s="82"/>
      <c r="I511" s="82"/>
      <c r="J511" s="82"/>
    </row>
    <row r="512" spans="1:10">
      <c r="A512" s="98" t="s">
        <v>0</v>
      </c>
      <c r="B512" s="98"/>
      <c r="C512" s="98"/>
      <c r="D512" s="98"/>
      <c r="E512" s="98"/>
      <c r="F512" s="98"/>
      <c r="G512" s="98"/>
      <c r="H512" s="98"/>
      <c r="I512" s="98"/>
      <c r="J512" s="98"/>
    </row>
    <row r="513" spans="1:10">
      <c r="A513" s="99" t="s">
        <v>1</v>
      </c>
      <c r="B513" s="100"/>
      <c r="C513" s="100"/>
      <c r="D513" s="100"/>
      <c r="E513" s="100"/>
      <c r="F513" s="100"/>
      <c r="G513" s="100"/>
      <c r="H513" s="100"/>
      <c r="I513" s="100"/>
      <c r="J513" s="100"/>
    </row>
    <row r="514" spans="1:10">
      <c r="A514" s="101" t="s">
        <v>2</v>
      </c>
      <c r="B514" s="100"/>
      <c r="C514" s="100"/>
      <c r="D514" s="100"/>
      <c r="E514" s="100"/>
      <c r="F514" s="100"/>
      <c r="G514" s="100"/>
      <c r="H514" s="100"/>
      <c r="I514" s="100"/>
      <c r="J514" s="100"/>
    </row>
    <row r="515" spans="1:10">
      <c r="A515" s="97"/>
      <c r="B515" s="97"/>
      <c r="C515" s="97"/>
      <c r="D515" s="97"/>
      <c r="E515" s="97"/>
      <c r="F515" s="97"/>
      <c r="G515" s="97"/>
      <c r="H515" s="97"/>
      <c r="I515" s="97"/>
      <c r="J515" s="97"/>
    </row>
    <row r="516" ht="15.6" spans="1:10">
      <c r="A516" s="131" t="s">
        <v>3</v>
      </c>
      <c r="B516" s="131"/>
      <c r="C516" s="131"/>
      <c r="D516" s="131"/>
      <c r="E516" s="131"/>
      <c r="F516" s="131"/>
      <c r="G516" s="131"/>
      <c r="H516" s="131"/>
      <c r="I516" s="131"/>
      <c r="J516" s="131"/>
    </row>
    <row r="517" ht="15.6" spans="1:10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</row>
    <row r="518" spans="1:10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</row>
    <row r="519" spans="1:10">
      <c r="A519" s="105" t="s">
        <v>4</v>
      </c>
      <c r="B519" s="105"/>
      <c r="C519" s="132" t="s">
        <v>5</v>
      </c>
      <c r="D519" s="105"/>
      <c r="E519" s="105"/>
      <c r="F519" s="105"/>
      <c r="G519" s="105" t="s">
        <v>6</v>
      </c>
      <c r="H519" s="132">
        <v>2023</v>
      </c>
      <c r="I519" s="105"/>
      <c r="J519" s="105"/>
    </row>
    <row r="520" ht="24" customHeight="1" spans="1:10">
      <c r="A520" s="97" t="s">
        <v>7</v>
      </c>
      <c r="B520" s="97"/>
      <c r="C520" s="132" t="s">
        <v>8</v>
      </c>
      <c r="D520" s="132"/>
      <c r="E520" s="132"/>
      <c r="F520" s="132"/>
      <c r="G520" s="105" t="s">
        <v>9</v>
      </c>
      <c r="H520" s="97" t="s">
        <v>152</v>
      </c>
      <c r="I520" s="97"/>
      <c r="J520" s="132"/>
    </row>
    <row r="521" spans="1:10">
      <c r="A521" s="105" t="s">
        <v>11</v>
      </c>
      <c r="B521" s="105"/>
      <c r="C521" s="97"/>
      <c r="D521" s="132"/>
      <c r="E521" s="132"/>
      <c r="F521" s="132"/>
      <c r="G521" s="105"/>
      <c r="H521" s="97"/>
      <c r="I521" s="97"/>
      <c r="J521" s="132"/>
    </row>
    <row r="522" ht="18.15" spans="1:10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</row>
    <row r="523" spans="1:10">
      <c r="A523" s="205" t="s">
        <v>129</v>
      </c>
      <c r="B523" s="163"/>
      <c r="C523" s="206"/>
      <c r="D523" s="164" t="s">
        <v>13</v>
      </c>
      <c r="E523" s="207" t="s">
        <v>14</v>
      </c>
      <c r="F523" s="136" t="s">
        <v>15</v>
      </c>
      <c r="G523" s="137" t="s">
        <v>16</v>
      </c>
      <c r="H523" s="138"/>
      <c r="I523" s="138"/>
      <c r="J523" s="139" t="s">
        <v>17</v>
      </c>
    </row>
    <row r="524" spans="1:10">
      <c r="A524" s="208"/>
      <c r="B524" s="165"/>
      <c r="C524" s="209"/>
      <c r="D524" s="166"/>
      <c r="E524" s="210" t="s">
        <v>18</v>
      </c>
      <c r="F524" s="142"/>
      <c r="G524" s="143" t="s">
        <v>19</v>
      </c>
      <c r="H524" s="144" t="s">
        <v>20</v>
      </c>
      <c r="I524" s="145" t="s">
        <v>21</v>
      </c>
      <c r="J524" s="146"/>
    </row>
    <row r="525" spans="1:10">
      <c r="A525" s="235"/>
      <c r="B525" s="167"/>
      <c r="C525" s="236"/>
      <c r="D525" s="168"/>
      <c r="E525" s="237"/>
      <c r="F525" s="147" t="s">
        <v>22</v>
      </c>
      <c r="G525" s="148" t="s">
        <v>22</v>
      </c>
      <c r="H525" s="149" t="s">
        <v>23</v>
      </c>
      <c r="I525" s="150"/>
      <c r="J525" s="151" t="s">
        <v>24</v>
      </c>
    </row>
    <row r="526" spans="1:10">
      <c r="A526" s="57" t="s">
        <v>25</v>
      </c>
      <c r="B526" s="158"/>
      <c r="C526" s="329"/>
      <c r="D526" s="159"/>
      <c r="E526" s="330"/>
      <c r="F526" s="39"/>
      <c r="G526" s="40"/>
      <c r="H526" s="40"/>
      <c r="I526" s="40"/>
      <c r="J526" s="41"/>
    </row>
    <row r="527" spans="1:10">
      <c r="A527" s="331"/>
      <c r="B527" s="158" t="s">
        <v>26</v>
      </c>
      <c r="C527" s="329"/>
      <c r="D527" s="159" t="s">
        <v>27</v>
      </c>
      <c r="E527" s="330"/>
      <c r="F527" s="36">
        <f>'[1]21ps'!I5</f>
        <v>1212430</v>
      </c>
      <c r="G527" s="37">
        <f>'[1]22ps'!I5</f>
        <v>619387.5</v>
      </c>
      <c r="H527" s="37">
        <f>I527-G527</f>
        <v>773764.5</v>
      </c>
      <c r="I527" s="37">
        <v>1393152</v>
      </c>
      <c r="J527" s="38">
        <f>[1]PS!I5</f>
        <v>1571520</v>
      </c>
    </row>
    <row r="528" spans="1:10">
      <c r="A528" s="331"/>
      <c r="B528" s="158" t="s">
        <v>28</v>
      </c>
      <c r="C528" s="329"/>
      <c r="D528" s="159" t="s">
        <v>29</v>
      </c>
      <c r="E528" s="330"/>
      <c r="F528" s="39">
        <f>'[1]21ps'!I6</f>
        <v>108930.92</v>
      </c>
      <c r="G528" s="40">
        <f>'[1]22ps'!I6</f>
        <v>52393.18</v>
      </c>
      <c r="H528" s="40">
        <f>I528-G528</f>
        <v>59466.41</v>
      </c>
      <c r="I528" s="40">
        <v>111859.59</v>
      </c>
      <c r="J528" s="41">
        <f>[1]PS!I6</f>
        <v>73265.58</v>
      </c>
    </row>
    <row r="529" spans="1:10">
      <c r="A529" s="331"/>
      <c r="B529" s="158" t="s">
        <v>30</v>
      </c>
      <c r="C529" s="329"/>
      <c r="D529" s="159"/>
      <c r="E529" s="330"/>
      <c r="F529" s="39"/>
      <c r="G529" s="40"/>
      <c r="H529" s="40"/>
      <c r="I529" s="40"/>
      <c r="J529" s="41"/>
    </row>
    <row r="530" spans="1:10">
      <c r="A530" s="331"/>
      <c r="B530" s="158" t="s">
        <v>31</v>
      </c>
      <c r="C530" s="329"/>
      <c r="D530" s="159" t="s">
        <v>32</v>
      </c>
      <c r="E530" s="330"/>
      <c r="F530" s="39">
        <f>'[1]21ps'!I7</f>
        <v>72000</v>
      </c>
      <c r="G530" s="40">
        <f>'[1]22ps'!I7</f>
        <v>36000</v>
      </c>
      <c r="H530" s="40">
        <f t="shared" ref="H530:H544" si="13">I530-G530</f>
        <v>60000</v>
      </c>
      <c r="I530" s="40">
        <v>96000</v>
      </c>
      <c r="J530" s="41">
        <f>[1]PS!I7</f>
        <v>120000</v>
      </c>
    </row>
    <row r="531" spans="1:10">
      <c r="A531" s="331"/>
      <c r="B531" s="158" t="s">
        <v>33</v>
      </c>
      <c r="C531" s="329"/>
      <c r="D531" s="159" t="s">
        <v>34</v>
      </c>
      <c r="E531" s="330"/>
      <c r="F531" s="39">
        <f>'[1]21ps'!I8</f>
        <v>72000</v>
      </c>
      <c r="G531" s="40">
        <f>'[1]22ps'!I8</f>
        <v>36000</v>
      </c>
      <c r="H531" s="40">
        <f t="shared" si="13"/>
        <v>36000</v>
      </c>
      <c r="I531" s="40">
        <v>72000</v>
      </c>
      <c r="J531" s="41">
        <f>[1]PS!I8</f>
        <v>72000</v>
      </c>
    </row>
    <row r="532" spans="1:10">
      <c r="A532" s="331"/>
      <c r="B532" s="158" t="s">
        <v>35</v>
      </c>
      <c r="C532" s="329"/>
      <c r="D532" s="159" t="s">
        <v>36</v>
      </c>
      <c r="E532" s="330"/>
      <c r="F532" s="39">
        <f>'[1]21ps'!I9</f>
        <v>72000</v>
      </c>
      <c r="G532" s="40">
        <f>'[1]22ps'!I9</f>
        <v>36000</v>
      </c>
      <c r="H532" s="40">
        <f t="shared" si="13"/>
        <v>36000</v>
      </c>
      <c r="I532" s="40">
        <v>72000</v>
      </c>
      <c r="J532" s="41">
        <f>[1]PS!I9</f>
        <v>72000</v>
      </c>
    </row>
    <row r="533" spans="1:10">
      <c r="A533" s="331"/>
      <c r="B533" s="158" t="s">
        <v>37</v>
      </c>
      <c r="C533" s="329"/>
      <c r="D533" s="159" t="s">
        <v>38</v>
      </c>
      <c r="E533" s="330"/>
      <c r="F533" s="39">
        <f>'[1]21ps'!I10</f>
        <v>18000</v>
      </c>
      <c r="G533" s="40">
        <f>'[1]22ps'!I10</f>
        <v>18000</v>
      </c>
      <c r="H533" s="40">
        <f t="shared" si="13"/>
        <v>6000</v>
      </c>
      <c r="I533" s="40">
        <v>24000</v>
      </c>
      <c r="J533" s="41">
        <f>[1]PS!I10</f>
        <v>30000</v>
      </c>
    </row>
    <row r="534" spans="1:10">
      <c r="A534" s="331"/>
      <c r="B534" s="158" t="s">
        <v>39</v>
      </c>
      <c r="C534" s="329"/>
      <c r="D534" s="159" t="s">
        <v>40</v>
      </c>
      <c r="E534" s="330"/>
      <c r="F534" s="39">
        <f>'[1]21ps'!I14</f>
        <v>0</v>
      </c>
      <c r="G534" s="40">
        <f>'[1]22ps'!I14</f>
        <v>0</v>
      </c>
      <c r="H534" s="40">
        <f t="shared" si="13"/>
        <v>0</v>
      </c>
      <c r="I534" s="40">
        <v>0</v>
      </c>
      <c r="J534" s="41">
        <v>0</v>
      </c>
    </row>
    <row r="535" spans="1:10">
      <c r="A535" s="331"/>
      <c r="B535" s="158" t="s">
        <v>41</v>
      </c>
      <c r="C535" s="329"/>
      <c r="D535" s="159" t="s">
        <v>42</v>
      </c>
      <c r="E535" s="330"/>
      <c r="F535" s="39">
        <f>'[1]21ps'!I15</f>
        <v>10000</v>
      </c>
      <c r="G535" s="40">
        <f>'[1]22ps'!I15</f>
        <v>0</v>
      </c>
      <c r="H535" s="40">
        <f t="shared" si="13"/>
        <v>0</v>
      </c>
      <c r="I535" s="40">
        <v>0</v>
      </c>
      <c r="J535" s="41">
        <f>[1]PS!I14</f>
        <v>0</v>
      </c>
    </row>
    <row r="536" spans="1:10">
      <c r="A536" s="331"/>
      <c r="B536" s="158" t="s">
        <v>43</v>
      </c>
      <c r="C536" s="329"/>
      <c r="D536" s="159" t="s">
        <v>44</v>
      </c>
      <c r="E536" s="330"/>
      <c r="F536" s="39">
        <f>'[1]21ps'!I16</f>
        <v>15000</v>
      </c>
      <c r="G536" s="40">
        <f>'[1]22ps'!I16</f>
        <v>0</v>
      </c>
      <c r="H536" s="40">
        <f t="shared" si="13"/>
        <v>20000</v>
      </c>
      <c r="I536" s="40">
        <v>20000</v>
      </c>
      <c r="J536" s="41">
        <f>[1]PS!I15</f>
        <v>25000</v>
      </c>
    </row>
    <row r="537" spans="1:10">
      <c r="A537" s="331"/>
      <c r="B537" s="158" t="s">
        <v>45</v>
      </c>
      <c r="C537" s="329"/>
      <c r="D537" s="159" t="s">
        <v>46</v>
      </c>
      <c r="E537" s="330"/>
      <c r="F537" s="39">
        <f>'[1]21ps'!I17</f>
        <v>98415</v>
      </c>
      <c r="G537" s="40">
        <f>'[1]22ps'!I17</f>
        <v>0</v>
      </c>
      <c r="H537" s="40">
        <f t="shared" si="13"/>
        <v>116096</v>
      </c>
      <c r="I537" s="40">
        <v>116096</v>
      </c>
      <c r="J537" s="41">
        <f>[1]PS!I16</f>
        <v>130960</v>
      </c>
    </row>
    <row r="538" spans="1:10">
      <c r="A538" s="331"/>
      <c r="B538" s="158" t="s">
        <v>47</v>
      </c>
      <c r="C538" s="329"/>
      <c r="D538" s="159" t="s">
        <v>48</v>
      </c>
      <c r="E538" s="330"/>
      <c r="F538" s="39">
        <f>'[1]21ps'!I18</f>
        <v>161717.04</v>
      </c>
      <c r="G538" s="40">
        <f>'[1]22ps'!I18</f>
        <v>61845.42</v>
      </c>
      <c r="H538" s="40">
        <f t="shared" si="13"/>
        <v>105332.82</v>
      </c>
      <c r="I538" s="40">
        <v>167178.24</v>
      </c>
      <c r="J538" s="41">
        <f>[1]PS!I17</f>
        <v>188582.4</v>
      </c>
    </row>
    <row r="539" spans="1:10">
      <c r="A539" s="331"/>
      <c r="B539" s="158" t="s">
        <v>49</v>
      </c>
      <c r="C539" s="329"/>
      <c r="D539" s="159" t="s">
        <v>50</v>
      </c>
      <c r="E539" s="330"/>
      <c r="F539" s="39">
        <f>'[1]21ps'!I19</f>
        <v>23448.6</v>
      </c>
      <c r="G539" s="40">
        <f>'[1]22ps'!I19</f>
        <v>12356.64</v>
      </c>
      <c r="H539" s="40">
        <f t="shared" si="13"/>
        <v>15506.4</v>
      </c>
      <c r="I539" s="40">
        <v>27863.04</v>
      </c>
      <c r="J539" s="41">
        <f>[1]PS!I18</f>
        <v>31430.4</v>
      </c>
    </row>
    <row r="540" spans="1:10">
      <c r="A540" s="331"/>
      <c r="B540" s="158" t="s">
        <v>51</v>
      </c>
      <c r="C540" s="329"/>
      <c r="D540" s="159" t="s">
        <v>52</v>
      </c>
      <c r="E540" s="330"/>
      <c r="F540" s="39">
        <f>'[1]21ps'!I20</f>
        <v>15605.4</v>
      </c>
      <c r="G540" s="40">
        <f>'[1]22ps'!I20</f>
        <v>8808.36</v>
      </c>
      <c r="H540" s="40">
        <f t="shared" si="13"/>
        <v>19054.68</v>
      </c>
      <c r="I540" s="40">
        <v>27863.04</v>
      </c>
      <c r="J540" s="41">
        <f>[1]PS!I19</f>
        <v>39288</v>
      </c>
    </row>
    <row r="541" spans="1:10">
      <c r="A541" s="331"/>
      <c r="B541" s="158" t="s">
        <v>53</v>
      </c>
      <c r="C541" s="329"/>
      <c r="D541" s="159" t="s">
        <v>54</v>
      </c>
      <c r="E541" s="330"/>
      <c r="F541" s="39">
        <f>'[1]21ps'!I21</f>
        <v>3600</v>
      </c>
      <c r="G541" s="40">
        <f>'[1]22ps'!I21</f>
        <v>1800</v>
      </c>
      <c r="H541" s="40">
        <f t="shared" si="13"/>
        <v>3000</v>
      </c>
      <c r="I541" s="40">
        <v>4800</v>
      </c>
      <c r="J541" s="41">
        <f>[1]PS!I20</f>
        <v>6000</v>
      </c>
    </row>
    <row r="542" spans="1:10">
      <c r="A542" s="331"/>
      <c r="B542" s="158" t="s">
        <v>55</v>
      </c>
      <c r="C542" s="329"/>
      <c r="D542" s="159" t="s">
        <v>56</v>
      </c>
      <c r="E542" s="330"/>
      <c r="F542" s="39">
        <f>'[1]21ps'!I22</f>
        <v>0</v>
      </c>
      <c r="G542" s="40">
        <f>'[1]22ps'!I22</f>
        <v>0</v>
      </c>
      <c r="H542" s="40">
        <f t="shared" si="13"/>
        <v>0</v>
      </c>
      <c r="I542" s="40">
        <v>0</v>
      </c>
      <c r="J542" s="41">
        <f>[1]PS!I21</f>
        <v>0</v>
      </c>
    </row>
    <row r="543" spans="1:10">
      <c r="A543" s="355"/>
      <c r="B543" s="84" t="s">
        <v>57</v>
      </c>
      <c r="C543" s="356"/>
      <c r="D543" s="174" t="s">
        <v>58</v>
      </c>
      <c r="E543" s="357"/>
      <c r="F543" s="55">
        <f>'[1]21ps'!I24+'[1]21ps'!I25+'[1]21ps'!I26</f>
        <v>217182</v>
      </c>
      <c r="G543" s="42">
        <f>'[1]22ps'!I24+'[1]22ps'!I25+'[1]22ps'!I27</f>
        <v>128009</v>
      </c>
      <c r="H543" s="42">
        <f t="shared" si="13"/>
        <v>40087</v>
      </c>
      <c r="I543" s="42">
        <v>168096</v>
      </c>
      <c r="J543" s="43">
        <f>[1]PS!I23+[1]PS!I24+[1]PS!I25</f>
        <v>180960</v>
      </c>
    </row>
    <row r="544" ht="18" customHeight="1" spans="1:10">
      <c r="A544" s="363"/>
      <c r="B544" s="172" t="s">
        <v>59</v>
      </c>
      <c r="C544" s="172"/>
      <c r="D544" s="187"/>
      <c r="E544" s="364"/>
      <c r="F544" s="47">
        <f>SUM(F527:F543)</f>
        <v>2100328.96</v>
      </c>
      <c r="G544" s="47">
        <f>SUM(G527:G543)</f>
        <v>1010600.1</v>
      </c>
      <c r="H544" s="47">
        <f t="shared" si="13"/>
        <v>1290307.81</v>
      </c>
      <c r="I544" s="48">
        <f>SUM(I527:I543)</f>
        <v>2300907.91</v>
      </c>
      <c r="J544" s="110">
        <f>SUM(J527:J543)</f>
        <v>2541006.38</v>
      </c>
    </row>
    <row r="545" ht="18" customHeight="1" spans="1:10">
      <c r="A545" s="51"/>
      <c r="B545" s="188"/>
      <c r="C545" s="188"/>
      <c r="D545" s="169"/>
      <c r="E545" s="365"/>
      <c r="F545" s="189"/>
      <c r="G545" s="189"/>
      <c r="H545" s="189"/>
      <c r="I545" s="189"/>
      <c r="J545" s="189"/>
    </row>
    <row r="546" ht="18" customHeight="1" spans="1:10">
      <c r="A546" s="158"/>
      <c r="B546" s="121"/>
      <c r="C546" s="121"/>
      <c r="D546" s="159"/>
      <c r="E546" s="333"/>
      <c r="F546" s="123"/>
      <c r="G546" s="123"/>
      <c r="H546" s="123"/>
      <c r="I546" s="123"/>
      <c r="J546" s="123"/>
    </row>
    <row r="547" ht="18" customHeight="1" spans="1:10">
      <c r="A547" s="158"/>
      <c r="B547" s="121"/>
      <c r="C547" s="121"/>
      <c r="D547" s="159"/>
      <c r="E547" s="333"/>
      <c r="F547" s="123"/>
      <c r="G547" s="123"/>
      <c r="H547" s="123"/>
      <c r="I547" s="123"/>
      <c r="J547" s="123"/>
    </row>
    <row r="548" spans="1:10">
      <c r="A548" s="205" t="s">
        <v>129</v>
      </c>
      <c r="B548" s="163"/>
      <c r="C548" s="206"/>
      <c r="D548" s="164" t="s">
        <v>13</v>
      </c>
      <c r="E548" s="207" t="s">
        <v>14</v>
      </c>
      <c r="F548" s="136" t="s">
        <v>15</v>
      </c>
      <c r="G548" s="137" t="s">
        <v>16</v>
      </c>
      <c r="H548" s="138"/>
      <c r="I548" s="138"/>
      <c r="J548" s="139" t="s">
        <v>17</v>
      </c>
    </row>
    <row r="549" spans="1:10">
      <c r="A549" s="208"/>
      <c r="B549" s="165"/>
      <c r="C549" s="209"/>
      <c r="D549" s="166"/>
      <c r="E549" s="210" t="s">
        <v>18</v>
      </c>
      <c r="F549" s="142"/>
      <c r="G549" s="143" t="s">
        <v>19</v>
      </c>
      <c r="H549" s="144" t="s">
        <v>20</v>
      </c>
      <c r="I549" s="145" t="s">
        <v>21</v>
      </c>
      <c r="J549" s="146"/>
    </row>
    <row r="550" ht="15.15" spans="1:10">
      <c r="A550" s="292"/>
      <c r="B550" s="175"/>
      <c r="C550" s="293"/>
      <c r="D550" s="176"/>
      <c r="E550" s="294"/>
      <c r="F550" s="177" t="s">
        <v>22</v>
      </c>
      <c r="G550" s="178" t="s">
        <v>22</v>
      </c>
      <c r="H550" s="179" t="s">
        <v>23</v>
      </c>
      <c r="I550" s="180"/>
      <c r="J550" s="181" t="s">
        <v>24</v>
      </c>
    </row>
    <row r="551" spans="1:10">
      <c r="A551" s="360" t="s">
        <v>60</v>
      </c>
      <c r="B551" s="51"/>
      <c r="C551" s="361"/>
      <c r="D551" s="169"/>
      <c r="E551" s="362"/>
      <c r="F551" s="52"/>
      <c r="G551" s="53"/>
      <c r="H551" s="53"/>
      <c r="I551" s="53"/>
      <c r="J551" s="54"/>
    </row>
    <row r="552" spans="1:10">
      <c r="A552" s="57"/>
      <c r="B552" s="158" t="s">
        <v>61</v>
      </c>
      <c r="C552" s="329"/>
      <c r="D552" s="159" t="s">
        <v>62</v>
      </c>
      <c r="E552" s="330"/>
      <c r="F552" s="36">
        <f>'[1]21mooe'!I3</f>
        <v>99058</v>
      </c>
      <c r="G552" s="37">
        <f>'[1]22mooe'!I3</f>
        <v>65060</v>
      </c>
      <c r="H552" s="37">
        <f t="shared" ref="H552:H558" si="14">I552-G552</f>
        <v>134940</v>
      </c>
      <c r="I552" s="37">
        <v>200000</v>
      </c>
      <c r="J552" s="38">
        <f>[1]MOOE!I2</f>
        <v>200000</v>
      </c>
    </row>
    <row r="553" spans="1:10">
      <c r="A553" s="57"/>
      <c r="B553" s="158" t="s">
        <v>63</v>
      </c>
      <c r="C553" s="329"/>
      <c r="D553" s="159" t="s">
        <v>64</v>
      </c>
      <c r="E553" s="330"/>
      <c r="F553" s="39">
        <f>'[1]21mooe'!I4</f>
        <v>117450</v>
      </c>
      <c r="G553" s="40">
        <f>'[1]22mooe'!I4</f>
        <v>131550</v>
      </c>
      <c r="H553" s="40">
        <f t="shared" si="14"/>
        <v>68450</v>
      </c>
      <c r="I553" s="40">
        <v>200000</v>
      </c>
      <c r="J553" s="41">
        <f>[1]MOOE!I3</f>
        <v>200000</v>
      </c>
    </row>
    <row r="554" spans="1:10">
      <c r="A554" s="57"/>
      <c r="B554" s="158" t="s">
        <v>65</v>
      </c>
      <c r="C554" s="329"/>
      <c r="D554" s="159" t="s">
        <v>66</v>
      </c>
      <c r="E554" s="330"/>
      <c r="F554" s="39">
        <f>'[1]21mooe'!I5</f>
        <v>60568</v>
      </c>
      <c r="G554" s="40">
        <f>'[1]22mooe'!I5</f>
        <v>25725</v>
      </c>
      <c r="H554" s="40">
        <f t="shared" si="14"/>
        <v>54275</v>
      </c>
      <c r="I554" s="40">
        <v>80000</v>
      </c>
      <c r="J554" s="41">
        <f>[1]MOOE!I4</f>
        <v>80000</v>
      </c>
    </row>
    <row r="555" spans="1:10">
      <c r="A555" s="57"/>
      <c r="B555" s="158" t="s">
        <v>67</v>
      </c>
      <c r="C555" s="329"/>
      <c r="D555" s="159" t="s">
        <v>68</v>
      </c>
      <c r="E555" s="330"/>
      <c r="F555" s="39">
        <v>0</v>
      </c>
      <c r="G555" s="40">
        <v>0</v>
      </c>
      <c r="H555" s="40">
        <f t="shared" si="14"/>
        <v>0</v>
      </c>
      <c r="I555" s="40">
        <v>0</v>
      </c>
      <c r="J555" s="41">
        <f>[1]MOOE!I6</f>
        <v>0</v>
      </c>
    </row>
    <row r="556" spans="1:10">
      <c r="A556" s="57"/>
      <c r="B556" s="158" t="s">
        <v>75</v>
      </c>
      <c r="C556" s="329"/>
      <c r="D556" s="159" t="s">
        <v>76</v>
      </c>
      <c r="E556" s="330"/>
      <c r="F556" s="39">
        <f>'[1]21mooe'!I11</f>
        <v>3600</v>
      </c>
      <c r="G556" s="40">
        <f>'[1]22mooe'!I11</f>
        <v>1200</v>
      </c>
      <c r="H556" s="40">
        <f t="shared" si="14"/>
        <v>2400</v>
      </c>
      <c r="I556" s="40">
        <v>3600</v>
      </c>
      <c r="J556" s="41">
        <f>[1]MOOE!I10</f>
        <v>3600</v>
      </c>
    </row>
    <row r="557" spans="1:10">
      <c r="A557" s="57"/>
      <c r="B557" s="158" t="s">
        <v>143</v>
      </c>
      <c r="C557" s="329"/>
      <c r="D557" s="159" t="s">
        <v>78</v>
      </c>
      <c r="E557" s="330"/>
      <c r="F557" s="39">
        <f>'[1]21mooe'!I12</f>
        <v>12413.03</v>
      </c>
      <c r="G557" s="40">
        <f>'[1]22mooe'!I12</f>
        <v>5216</v>
      </c>
      <c r="H557" s="40">
        <f t="shared" si="14"/>
        <v>14784</v>
      </c>
      <c r="I557" s="40">
        <v>20000</v>
      </c>
      <c r="J557" s="41">
        <f>[1]MOOE!I11</f>
        <v>20000</v>
      </c>
    </row>
    <row r="558" spans="1:10">
      <c r="A558" s="57"/>
      <c r="B558" s="158" t="s">
        <v>79</v>
      </c>
      <c r="C558" s="329"/>
      <c r="D558" s="159" t="s">
        <v>80</v>
      </c>
      <c r="E558" s="330"/>
      <c r="F558" s="39">
        <f>'[1]21mooe'!I13</f>
        <v>12000</v>
      </c>
      <c r="G558" s="40">
        <f>'[1]22mooe'!I13</f>
        <v>0</v>
      </c>
      <c r="H558" s="40">
        <f t="shared" si="14"/>
        <v>15000</v>
      </c>
      <c r="I558" s="40">
        <v>15000</v>
      </c>
      <c r="J558" s="41">
        <f>[1]MOOE!I12</f>
        <v>15000</v>
      </c>
    </row>
    <row r="559" spans="1:10">
      <c r="A559" s="57"/>
      <c r="B559" s="158" t="s">
        <v>89</v>
      </c>
      <c r="C559" s="329"/>
      <c r="D559" s="159" t="s">
        <v>90</v>
      </c>
      <c r="E559" s="330"/>
      <c r="F559" s="39">
        <f>'[1]21mooe'!I19</f>
        <v>0</v>
      </c>
      <c r="G559" s="40">
        <f>'[1]22mooe'!I19</f>
        <v>0</v>
      </c>
      <c r="H559" s="40">
        <f>I559</f>
        <v>0</v>
      </c>
      <c r="I559" s="40">
        <v>0</v>
      </c>
      <c r="J559" s="41">
        <v>0</v>
      </c>
    </row>
    <row r="560" spans="1:10">
      <c r="A560" s="57"/>
      <c r="B560" s="158" t="s">
        <v>95</v>
      </c>
      <c r="C560" s="329"/>
      <c r="D560" s="159" t="s">
        <v>96</v>
      </c>
      <c r="E560" s="330"/>
      <c r="F560" s="39">
        <v>0</v>
      </c>
      <c r="G560" s="40">
        <v>0</v>
      </c>
      <c r="H560" s="40">
        <f>I560-G560</f>
        <v>0</v>
      </c>
      <c r="I560" s="40">
        <v>0</v>
      </c>
      <c r="J560" s="41">
        <f>[1]MOOE!I20</f>
        <v>0</v>
      </c>
    </row>
    <row r="561" spans="1:10">
      <c r="A561" s="57"/>
      <c r="B561" s="158" t="s">
        <v>153</v>
      </c>
      <c r="C561" s="329"/>
      <c r="D561" s="159" t="s">
        <v>154</v>
      </c>
      <c r="E561" s="330"/>
      <c r="F561" s="39">
        <f>'[1]21mooe'!I27</f>
        <v>805934.65</v>
      </c>
      <c r="G561" s="40">
        <f>'[1]22mooe'!I28</f>
        <v>443918.05</v>
      </c>
      <c r="H561" s="40">
        <f>I561-G561</f>
        <v>2556081.95</v>
      </c>
      <c r="I561" s="40">
        <v>3000000</v>
      </c>
      <c r="J561" s="41">
        <f>[1]MOOE!I24</f>
        <v>3000000</v>
      </c>
    </row>
    <row r="562" spans="1:10">
      <c r="A562" s="57"/>
      <c r="B562" s="158" t="s">
        <v>105</v>
      </c>
      <c r="C562" s="329"/>
      <c r="D562" s="159" t="s">
        <v>106</v>
      </c>
      <c r="E562" s="330"/>
      <c r="F562" s="39">
        <f>'[1]21mooe'!I28</f>
        <v>107925.49</v>
      </c>
      <c r="G562" s="40">
        <f>'[1]22mooe'!I29</f>
        <v>42061.1</v>
      </c>
      <c r="H562" s="40">
        <f>I562-G562</f>
        <v>107938.9</v>
      </c>
      <c r="I562" s="40">
        <v>150000</v>
      </c>
      <c r="J562" s="41">
        <f>[1]MOOE!I25</f>
        <v>150000</v>
      </c>
    </row>
    <row r="563" ht="15.15" spans="1:10">
      <c r="A563" s="337"/>
      <c r="B563" s="182" t="s">
        <v>107</v>
      </c>
      <c r="C563" s="182"/>
      <c r="D563" s="183"/>
      <c r="E563" s="339"/>
      <c r="F563" s="92">
        <f>SUM(F552:F562)</f>
        <v>1218949.17</v>
      </c>
      <c r="G563" s="46">
        <f>SUM(G552:G562)</f>
        <v>714730.15</v>
      </c>
      <c r="H563" s="46">
        <f>I563-G563</f>
        <v>2953869.85</v>
      </c>
      <c r="I563" s="92">
        <f>SUM(I552:I562)</f>
        <v>3668600</v>
      </c>
      <c r="J563" s="85">
        <f>SUM(J552:J562)</f>
        <v>3668600</v>
      </c>
    </row>
    <row r="564" spans="1:10">
      <c r="A564" s="57" t="s">
        <v>108</v>
      </c>
      <c r="B564" s="158"/>
      <c r="C564" s="329"/>
      <c r="D564" s="159"/>
      <c r="E564" s="330"/>
      <c r="F564" s="39"/>
      <c r="G564" s="40"/>
      <c r="H564" s="40"/>
      <c r="I564" s="40"/>
      <c r="J564" s="41"/>
    </row>
    <row r="565" spans="1:10">
      <c r="A565" s="57"/>
      <c r="B565" s="158" t="s">
        <v>131</v>
      </c>
      <c r="C565" s="329"/>
      <c r="D565" s="184" t="s">
        <v>110</v>
      </c>
      <c r="E565" s="330"/>
      <c r="F565" s="39">
        <f>'[1]21mooe'!I34</f>
        <v>0</v>
      </c>
      <c r="G565" s="40">
        <f>'[1]22mooe'!I34</f>
        <v>13198</v>
      </c>
      <c r="H565" s="40">
        <f>I565-G565</f>
        <v>36802</v>
      </c>
      <c r="I565" s="40">
        <v>50000</v>
      </c>
      <c r="J565" s="41">
        <f>[1]MOOE!I31</f>
        <v>0</v>
      </c>
    </row>
    <row r="566" spans="1:10">
      <c r="A566" s="57"/>
      <c r="B566" s="158" t="s">
        <v>138</v>
      </c>
      <c r="C566" s="329"/>
      <c r="D566" s="159" t="s">
        <v>114</v>
      </c>
      <c r="E566" s="330"/>
      <c r="F566" s="39">
        <v>0</v>
      </c>
      <c r="G566" s="40">
        <v>0</v>
      </c>
      <c r="H566" s="40">
        <f>I566-G566</f>
        <v>0</v>
      </c>
      <c r="I566" s="40">
        <v>0</v>
      </c>
      <c r="J566" s="41">
        <f>[1]MOOE!I30</f>
        <v>0</v>
      </c>
    </row>
    <row r="567" spans="1:10">
      <c r="A567" s="57"/>
      <c r="B567" s="158" t="s">
        <v>132</v>
      </c>
      <c r="C567" s="329"/>
      <c r="D567" s="185" t="s">
        <v>116</v>
      </c>
      <c r="E567" s="330"/>
      <c r="F567" s="39">
        <f>'[1]21mooe'!I35</f>
        <v>50000</v>
      </c>
      <c r="G567" s="40">
        <v>0</v>
      </c>
      <c r="H567" s="40">
        <f>I567-G567</f>
        <v>0</v>
      </c>
      <c r="I567" s="40"/>
      <c r="J567" s="41">
        <f>[1]MOOE!I32</f>
        <v>0</v>
      </c>
    </row>
    <row r="568" ht="18.75" customHeight="1" spans="1:10">
      <c r="A568" s="337"/>
      <c r="B568" s="60" t="s">
        <v>117</v>
      </c>
      <c r="C568" s="338"/>
      <c r="D568" s="171"/>
      <c r="E568" s="339"/>
      <c r="F568" s="62">
        <f>SUM(F565:F567)</f>
        <v>50000</v>
      </c>
      <c r="G568" s="62">
        <f>SUM(G565:G567)</f>
        <v>13198</v>
      </c>
      <c r="H568" s="63">
        <f>I568-G568</f>
        <v>36802</v>
      </c>
      <c r="I568" s="62">
        <f>SUM(I565:I567)</f>
        <v>50000</v>
      </c>
      <c r="J568" s="64">
        <f>SUM(J565:J567)</f>
        <v>0</v>
      </c>
    </row>
    <row r="569" ht="21" customHeight="1" spans="1:10">
      <c r="A569" s="65" t="s">
        <v>118</v>
      </c>
      <c r="B569" s="172"/>
      <c r="C569" s="172"/>
      <c r="D569" s="173"/>
      <c r="E569" s="340"/>
      <c r="F569" s="67">
        <f>F544+F563+F568</f>
        <v>3369278.13</v>
      </c>
      <c r="G569" s="68">
        <f>G544+G563+G568</f>
        <v>1738528.25</v>
      </c>
      <c r="H569" s="68">
        <f>I569-G569</f>
        <v>4280979.66</v>
      </c>
      <c r="I569" s="67">
        <f>I544+I563+I568</f>
        <v>6019507.91</v>
      </c>
      <c r="J569" s="69">
        <f>J544+J563+J568</f>
        <v>6209606.38</v>
      </c>
    </row>
    <row r="570" ht="15" spans="1:10">
      <c r="A570" s="72"/>
      <c r="B570" s="72"/>
      <c r="C570" s="74"/>
      <c r="D570" s="73"/>
      <c r="E570" s="74"/>
      <c r="F570" s="71"/>
      <c r="G570" s="71"/>
      <c r="H570" s="71"/>
      <c r="I570" s="71"/>
      <c r="J570" s="71"/>
    </row>
    <row r="571" ht="15" spans="1:10">
      <c r="A571" s="72" t="s">
        <v>119</v>
      </c>
      <c r="B571" s="72"/>
      <c r="C571" s="74"/>
      <c r="D571" s="73"/>
      <c r="E571" s="74"/>
      <c r="F571" s="71"/>
      <c r="G571" s="71"/>
      <c r="H571" s="71"/>
      <c r="I571" s="71"/>
      <c r="J571" s="71"/>
    </row>
    <row r="572" ht="15" spans="1:10">
      <c r="A572" s="72"/>
      <c r="B572" s="72"/>
      <c r="C572" s="74"/>
      <c r="D572" s="73"/>
      <c r="E572" s="74"/>
      <c r="F572" s="71"/>
      <c r="G572" s="71"/>
      <c r="H572" s="71"/>
      <c r="I572" s="71"/>
      <c r="J572" s="71"/>
    </row>
    <row r="573" spans="1:10">
      <c r="A573" s="35"/>
      <c r="B573" s="72"/>
      <c r="C573" s="75" t="s">
        <v>120</v>
      </c>
      <c r="D573" s="72" t="s">
        <v>121</v>
      </c>
      <c r="E573" s="72"/>
      <c r="F573" s="76"/>
      <c r="G573" s="77"/>
      <c r="H573" s="78" t="s">
        <v>122</v>
      </c>
      <c r="I573" s="78"/>
      <c r="J573" s="76"/>
    </row>
    <row r="574" spans="1:10">
      <c r="A574" s="35"/>
      <c r="B574" s="72"/>
      <c r="C574" s="75"/>
      <c r="D574" s="79"/>
      <c r="E574" s="72"/>
      <c r="F574" s="76"/>
      <c r="G574" s="77"/>
      <c r="H574" s="77"/>
      <c r="I574" s="77"/>
      <c r="J574" s="76"/>
    </row>
    <row r="576" spans="3:10">
      <c r="C576" s="81" t="s">
        <v>125</v>
      </c>
      <c r="D576" s="81" t="s">
        <v>125</v>
      </c>
      <c r="E576" s="81"/>
      <c r="F576" s="81"/>
      <c r="G576" s="81"/>
      <c r="H576" s="81" t="s">
        <v>124</v>
      </c>
      <c r="I576" s="81"/>
      <c r="J576" s="81"/>
    </row>
    <row r="577" spans="3:10">
      <c r="C577" s="82" t="s">
        <v>127</v>
      </c>
      <c r="D577" s="82" t="s">
        <v>127</v>
      </c>
      <c r="E577" s="82"/>
      <c r="F577" s="82"/>
      <c r="G577" s="82"/>
      <c r="H577" s="82" t="s">
        <v>126</v>
      </c>
      <c r="I577" s="82"/>
      <c r="J577" s="82"/>
    </row>
    <row r="578" spans="3:10">
      <c r="C578" s="82"/>
      <c r="D578" s="82"/>
      <c r="E578" s="82"/>
      <c r="F578" s="82"/>
      <c r="G578" s="82"/>
      <c r="H578" s="82"/>
      <c r="I578" s="82"/>
      <c r="J578" s="82"/>
    </row>
    <row r="579" spans="3:10">
      <c r="C579" s="82"/>
      <c r="D579" s="82"/>
      <c r="E579" s="82"/>
      <c r="F579" s="82"/>
      <c r="G579" s="82"/>
      <c r="H579" s="82"/>
      <c r="I579" s="82"/>
      <c r="J579" s="82"/>
    </row>
    <row r="580" spans="3:10">
      <c r="C580" s="82"/>
      <c r="D580" s="82"/>
      <c r="E580" s="82"/>
      <c r="F580" s="82"/>
      <c r="G580" s="82"/>
      <c r="H580" s="82"/>
      <c r="I580" s="82"/>
      <c r="J580" s="82"/>
    </row>
    <row r="581" spans="3:10">
      <c r="C581" s="82"/>
      <c r="D581" s="82"/>
      <c r="E581" s="82"/>
      <c r="F581" s="82"/>
      <c r="G581" s="82"/>
      <c r="H581" s="82"/>
      <c r="I581" s="82"/>
      <c r="J581" s="82"/>
    </row>
    <row r="582" spans="3:10">
      <c r="C582" s="82"/>
      <c r="D582" s="82"/>
      <c r="E582" s="82"/>
      <c r="F582" s="82"/>
      <c r="G582" s="82"/>
      <c r="H582" s="82"/>
      <c r="I582" s="82"/>
      <c r="J582" s="82"/>
    </row>
    <row r="583" spans="1:10">
      <c r="A583" s="98" t="s">
        <v>0</v>
      </c>
      <c r="B583" s="98"/>
      <c r="C583" s="98"/>
      <c r="D583" s="98"/>
      <c r="E583" s="98"/>
      <c r="F583" s="98"/>
      <c r="G583" s="98"/>
      <c r="H583" s="98"/>
      <c r="I583" s="98"/>
      <c r="J583" s="98"/>
    </row>
    <row r="584" spans="1:10">
      <c r="A584" s="99" t="s">
        <v>1</v>
      </c>
      <c r="B584" s="100"/>
      <c r="C584" s="100"/>
      <c r="D584" s="100"/>
      <c r="E584" s="100"/>
      <c r="F584" s="100"/>
      <c r="G584" s="100"/>
      <c r="H584" s="100"/>
      <c r="I584" s="100"/>
      <c r="J584" s="100"/>
    </row>
    <row r="585" spans="1:10">
      <c r="A585" s="101" t="s">
        <v>2</v>
      </c>
      <c r="B585" s="100"/>
      <c r="C585" s="100"/>
      <c r="D585" s="100"/>
      <c r="E585" s="100"/>
      <c r="F585" s="100"/>
      <c r="G585" s="100"/>
      <c r="H585" s="100"/>
      <c r="I585" s="100"/>
      <c r="J585" s="100"/>
    </row>
    <row r="586" spans="1:10">
      <c r="A586" s="97"/>
      <c r="B586" s="97"/>
      <c r="C586" s="97"/>
      <c r="D586" s="97"/>
      <c r="E586" s="97"/>
      <c r="F586" s="97"/>
      <c r="G586" s="97"/>
      <c r="H586" s="97"/>
      <c r="I586" s="97"/>
      <c r="J586" s="97"/>
    </row>
    <row r="587" ht="15.6" spans="1:10">
      <c r="A587" s="131" t="s">
        <v>3</v>
      </c>
      <c r="B587" s="131"/>
      <c r="C587" s="131"/>
      <c r="D587" s="131"/>
      <c r="E587" s="131"/>
      <c r="F587" s="131"/>
      <c r="G587" s="131"/>
      <c r="H587" s="131"/>
      <c r="I587" s="131"/>
      <c r="J587" s="131"/>
    </row>
    <row r="588" ht="15.6" spans="1:10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</row>
    <row r="589" spans="1:10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</row>
    <row r="590" ht="24" customHeight="1" spans="1:10">
      <c r="A590" s="105" t="s">
        <v>4</v>
      </c>
      <c r="B590" s="105"/>
      <c r="C590" s="132" t="s">
        <v>5</v>
      </c>
      <c r="D590" s="105"/>
      <c r="E590" s="105"/>
      <c r="F590" s="105"/>
      <c r="G590" s="105" t="s">
        <v>6</v>
      </c>
      <c r="H590" s="132">
        <v>2023</v>
      </c>
      <c r="I590" s="105"/>
      <c r="J590" s="105"/>
    </row>
    <row r="591" spans="1:10">
      <c r="A591" s="97" t="s">
        <v>7</v>
      </c>
      <c r="B591" s="97"/>
      <c r="C591" s="132" t="s">
        <v>8</v>
      </c>
      <c r="D591" s="132"/>
      <c r="E591" s="132"/>
      <c r="F591" s="132"/>
      <c r="G591" s="105" t="s">
        <v>9</v>
      </c>
      <c r="H591" s="97" t="s">
        <v>155</v>
      </c>
      <c r="I591" s="97"/>
      <c r="J591" s="132"/>
    </row>
    <row r="592" ht="15.15" spans="1:10">
      <c r="A592" s="105" t="s">
        <v>11</v>
      </c>
      <c r="B592" s="105"/>
      <c r="C592" s="97"/>
      <c r="D592" s="132"/>
      <c r="E592" s="132"/>
      <c r="F592" s="132"/>
      <c r="G592" s="105"/>
      <c r="H592" s="97"/>
      <c r="I592" s="97"/>
      <c r="J592" s="132"/>
    </row>
    <row r="593" spans="1:10">
      <c r="A593" s="205" t="s">
        <v>129</v>
      </c>
      <c r="B593" s="163"/>
      <c r="C593" s="206"/>
      <c r="D593" s="164" t="s">
        <v>13</v>
      </c>
      <c r="E593" s="207" t="s">
        <v>14</v>
      </c>
      <c r="F593" s="136" t="s">
        <v>15</v>
      </c>
      <c r="G593" s="137" t="s">
        <v>16</v>
      </c>
      <c r="H593" s="138"/>
      <c r="I593" s="138"/>
      <c r="J593" s="139" t="s">
        <v>17</v>
      </c>
    </row>
    <row r="594" spans="1:10">
      <c r="A594" s="208"/>
      <c r="B594" s="165"/>
      <c r="C594" s="209"/>
      <c r="D594" s="166"/>
      <c r="E594" s="210" t="s">
        <v>18</v>
      </c>
      <c r="F594" s="142"/>
      <c r="G594" s="143" t="s">
        <v>19</v>
      </c>
      <c r="H594" s="144" t="s">
        <v>20</v>
      </c>
      <c r="I594" s="145" t="s">
        <v>21</v>
      </c>
      <c r="J594" s="146"/>
    </row>
    <row r="595" spans="1:10">
      <c r="A595" s="235"/>
      <c r="B595" s="167"/>
      <c r="C595" s="236"/>
      <c r="D595" s="168"/>
      <c r="E595" s="237"/>
      <c r="F595" s="147" t="s">
        <v>22</v>
      </c>
      <c r="G595" s="148" t="s">
        <v>22</v>
      </c>
      <c r="H595" s="149" t="s">
        <v>23</v>
      </c>
      <c r="I595" s="150"/>
      <c r="J595" s="151" t="s">
        <v>24</v>
      </c>
    </row>
    <row r="596" spans="1:10">
      <c r="A596" s="57" t="s">
        <v>25</v>
      </c>
      <c r="B596" s="158"/>
      <c r="C596" s="329"/>
      <c r="D596" s="159"/>
      <c r="E596" s="330"/>
      <c r="F596" s="39"/>
      <c r="G596" s="40"/>
      <c r="H596" s="40"/>
      <c r="I596" s="40"/>
      <c r="J596" s="41"/>
    </row>
    <row r="597" spans="1:10">
      <c r="A597" s="331"/>
      <c r="B597" s="158" t="s">
        <v>26</v>
      </c>
      <c r="C597" s="329"/>
      <c r="D597" s="159" t="s">
        <v>27</v>
      </c>
      <c r="E597" s="330"/>
      <c r="F597" s="36">
        <f>'[1]21ps'!J5</f>
        <v>1518834</v>
      </c>
      <c r="G597" s="37">
        <f>'[1]22ps'!J5</f>
        <v>700818</v>
      </c>
      <c r="H597" s="37">
        <f>I597-G597</f>
        <v>852870</v>
      </c>
      <c r="I597" s="37">
        <v>1553688</v>
      </c>
      <c r="J597" s="38">
        <f>[1]PS!J5</f>
        <v>1734468</v>
      </c>
    </row>
    <row r="598" spans="1:10">
      <c r="A598" s="331"/>
      <c r="B598" s="158" t="s">
        <v>28</v>
      </c>
      <c r="C598" s="329"/>
      <c r="D598" s="159" t="s">
        <v>29</v>
      </c>
      <c r="E598" s="330"/>
      <c r="F598" s="39">
        <f>'[1]21ps'!J6</f>
        <v>121008.01</v>
      </c>
      <c r="G598" s="40">
        <f>'[1]22ps'!J6</f>
        <v>51052.46</v>
      </c>
      <c r="H598" s="40">
        <f>I598-G598</f>
        <v>73742.07</v>
      </c>
      <c r="I598" s="40">
        <v>124794.53</v>
      </c>
      <c r="J598" s="41">
        <f>[1]PS!J6</f>
        <v>47963.95</v>
      </c>
    </row>
    <row r="599" spans="1:10">
      <c r="A599" s="331"/>
      <c r="B599" s="158" t="s">
        <v>30</v>
      </c>
      <c r="C599" s="329"/>
      <c r="D599" s="159"/>
      <c r="E599" s="330"/>
      <c r="F599" s="39"/>
      <c r="G599" s="40"/>
      <c r="H599" s="40"/>
      <c r="I599" s="40"/>
      <c r="J599" s="41"/>
    </row>
    <row r="600" spans="1:10">
      <c r="A600" s="331"/>
      <c r="B600" s="158" t="s">
        <v>31</v>
      </c>
      <c r="C600" s="329"/>
      <c r="D600" s="159" t="s">
        <v>32</v>
      </c>
      <c r="E600" s="330"/>
      <c r="F600" s="39">
        <f>'[1]21ps'!J7</f>
        <v>96000</v>
      </c>
      <c r="G600" s="40">
        <f>'[1]22ps'!J7</f>
        <v>48000</v>
      </c>
      <c r="H600" s="40">
        <f t="shared" ref="H600:H614" si="15">I600-G600</f>
        <v>72000</v>
      </c>
      <c r="I600" s="40">
        <v>120000</v>
      </c>
      <c r="J600" s="41">
        <f>[1]PS!J7</f>
        <v>144000</v>
      </c>
    </row>
    <row r="601" spans="1:10">
      <c r="A601" s="331"/>
      <c r="B601" s="158" t="s">
        <v>33</v>
      </c>
      <c r="C601" s="329"/>
      <c r="D601" s="159" t="s">
        <v>34</v>
      </c>
      <c r="E601" s="330"/>
      <c r="F601" s="39">
        <f>'[1]21ps'!J8</f>
        <v>72000</v>
      </c>
      <c r="G601" s="40">
        <f>'[1]22ps'!J8</f>
        <v>36000</v>
      </c>
      <c r="H601" s="40">
        <f t="shared" si="15"/>
        <v>36000</v>
      </c>
      <c r="I601" s="40">
        <v>72000</v>
      </c>
      <c r="J601" s="41">
        <f>[1]PS!J8</f>
        <v>72000</v>
      </c>
    </row>
    <row r="602" spans="1:10">
      <c r="A602" s="331"/>
      <c r="B602" s="158" t="s">
        <v>35</v>
      </c>
      <c r="C602" s="329"/>
      <c r="D602" s="159" t="s">
        <v>36</v>
      </c>
      <c r="E602" s="330"/>
      <c r="F602" s="39">
        <f>'[1]21ps'!J9</f>
        <v>72000</v>
      </c>
      <c r="G602" s="40">
        <f>'[1]22ps'!J9</f>
        <v>36000</v>
      </c>
      <c r="H602" s="40">
        <f t="shared" si="15"/>
        <v>36000</v>
      </c>
      <c r="I602" s="40">
        <v>72000</v>
      </c>
      <c r="J602" s="41">
        <f>[1]PS!J9</f>
        <v>72000</v>
      </c>
    </row>
    <row r="603" spans="1:10">
      <c r="A603" s="331"/>
      <c r="B603" s="158" t="s">
        <v>37</v>
      </c>
      <c r="C603" s="329"/>
      <c r="D603" s="159" t="s">
        <v>38</v>
      </c>
      <c r="E603" s="330"/>
      <c r="F603" s="39">
        <f>'[1]21ps'!J10</f>
        <v>24000</v>
      </c>
      <c r="G603" s="40">
        <f>'[1]22ps'!J10</f>
        <v>24000</v>
      </c>
      <c r="H603" s="40">
        <f t="shared" si="15"/>
        <v>6000</v>
      </c>
      <c r="I603" s="40">
        <v>30000</v>
      </c>
      <c r="J603" s="41">
        <f>[1]PS!J10</f>
        <v>36000</v>
      </c>
    </row>
    <row r="604" spans="1:10">
      <c r="A604" s="331"/>
      <c r="B604" s="158" t="s">
        <v>39</v>
      </c>
      <c r="C604" s="329"/>
      <c r="D604" s="159" t="s">
        <v>40</v>
      </c>
      <c r="E604" s="330"/>
      <c r="F604" s="39">
        <f>'[1]21ps'!J14</f>
        <v>0</v>
      </c>
      <c r="G604" s="40">
        <f>'[1]22ps'!J14</f>
        <v>0</v>
      </c>
      <c r="H604" s="40">
        <f t="shared" si="15"/>
        <v>0</v>
      </c>
      <c r="I604" s="40">
        <v>0</v>
      </c>
      <c r="J604" s="41">
        <v>0</v>
      </c>
    </row>
    <row r="605" spans="1:10">
      <c r="A605" s="331"/>
      <c r="B605" s="158" t="s">
        <v>41</v>
      </c>
      <c r="C605" s="329"/>
      <c r="D605" s="159" t="s">
        <v>42</v>
      </c>
      <c r="E605" s="330"/>
      <c r="F605" s="39">
        <f>'[1]21ps'!J15</f>
        <v>0</v>
      </c>
      <c r="G605" s="40">
        <v>0</v>
      </c>
      <c r="H605" s="40">
        <f t="shared" si="15"/>
        <v>0</v>
      </c>
      <c r="I605" s="40">
        <v>0</v>
      </c>
      <c r="J605" s="41">
        <f>[1]PS!J14</f>
        <v>5000</v>
      </c>
    </row>
    <row r="606" spans="1:10">
      <c r="A606" s="331"/>
      <c r="B606" s="158" t="s">
        <v>43</v>
      </c>
      <c r="C606" s="329"/>
      <c r="D606" s="159" t="s">
        <v>44</v>
      </c>
      <c r="E606" s="330"/>
      <c r="F606" s="39">
        <f>'[1]21ps'!J16</f>
        <v>20000</v>
      </c>
      <c r="G606" s="40">
        <f>'[1]22ps'!J16</f>
        <v>0</v>
      </c>
      <c r="H606" s="40">
        <f t="shared" si="15"/>
        <v>25000</v>
      </c>
      <c r="I606" s="40">
        <v>25000</v>
      </c>
      <c r="J606" s="41">
        <f>[1]PS!J15</f>
        <v>30000</v>
      </c>
    </row>
    <row r="607" spans="1:10">
      <c r="A607" s="331"/>
      <c r="B607" s="158" t="s">
        <v>45</v>
      </c>
      <c r="C607" s="329"/>
      <c r="D607" s="159" t="s">
        <v>46</v>
      </c>
      <c r="E607" s="330"/>
      <c r="F607" s="39">
        <f>'[1]21ps'!J17</f>
        <v>112453</v>
      </c>
      <c r="G607" s="40">
        <f>'[1]22ps'!J17</f>
        <v>0</v>
      </c>
      <c r="H607" s="40">
        <f t="shared" si="15"/>
        <v>129474</v>
      </c>
      <c r="I607" s="40">
        <v>129474</v>
      </c>
      <c r="J607" s="41">
        <f>[1]PS!J16</f>
        <v>144539</v>
      </c>
    </row>
    <row r="608" spans="1:10">
      <c r="A608" s="331"/>
      <c r="B608" s="158" t="s">
        <v>47</v>
      </c>
      <c r="C608" s="329"/>
      <c r="D608" s="159" t="s">
        <v>48</v>
      </c>
      <c r="E608" s="330"/>
      <c r="F608" s="39">
        <f>'[1]21ps'!J18</f>
        <v>175060.08</v>
      </c>
      <c r="G608" s="40">
        <f>'[1]22ps'!J18</f>
        <v>84103.16</v>
      </c>
      <c r="H608" s="40">
        <f t="shared" si="15"/>
        <v>102339.7</v>
      </c>
      <c r="I608" s="40">
        <v>186442.86</v>
      </c>
      <c r="J608" s="41">
        <f>[1]PS!J17</f>
        <v>208136.16</v>
      </c>
    </row>
    <row r="609" spans="1:10">
      <c r="A609" s="331"/>
      <c r="B609" s="158" t="s">
        <v>49</v>
      </c>
      <c r="C609" s="329"/>
      <c r="D609" s="159" t="s">
        <v>50</v>
      </c>
      <c r="E609" s="330"/>
      <c r="F609" s="39">
        <f>'[1]21ps'!J19</f>
        <v>29176.68</v>
      </c>
      <c r="G609" s="40">
        <f>'[1]22ps'!J19</f>
        <v>14001.28</v>
      </c>
      <c r="H609" s="40">
        <f t="shared" si="15"/>
        <v>17072.48</v>
      </c>
      <c r="I609" s="40">
        <v>31073.76</v>
      </c>
      <c r="J609" s="41">
        <f>[1]PS!J18</f>
        <v>34689.36</v>
      </c>
    </row>
    <row r="610" spans="1:10">
      <c r="A610" s="331"/>
      <c r="B610" s="158" t="s">
        <v>51</v>
      </c>
      <c r="C610" s="329"/>
      <c r="D610" s="159" t="s">
        <v>52</v>
      </c>
      <c r="E610" s="330"/>
      <c r="F610" s="39">
        <f>'[1]21ps'!J20</f>
        <v>19863.96</v>
      </c>
      <c r="G610" s="40">
        <f>'[1]22ps'!J20</f>
        <v>10195.71</v>
      </c>
      <c r="H610" s="40">
        <f t="shared" si="15"/>
        <v>20878.05</v>
      </c>
      <c r="I610" s="40">
        <v>31073.76</v>
      </c>
      <c r="J610" s="41">
        <f>[1]PS!J19</f>
        <v>43361.7</v>
      </c>
    </row>
    <row r="611" spans="1:10">
      <c r="A611" s="331"/>
      <c r="B611" s="158" t="s">
        <v>53</v>
      </c>
      <c r="C611" s="329"/>
      <c r="D611" s="159" t="s">
        <v>54</v>
      </c>
      <c r="E611" s="330"/>
      <c r="F611" s="39">
        <f>'[1]21ps'!J21</f>
        <v>5200</v>
      </c>
      <c r="G611" s="40">
        <f>'[1]22ps'!J21</f>
        <v>2400</v>
      </c>
      <c r="H611" s="40">
        <f t="shared" si="15"/>
        <v>3600</v>
      </c>
      <c r="I611" s="40">
        <v>6000</v>
      </c>
      <c r="J611" s="41">
        <f>[1]PS!J20</f>
        <v>7200</v>
      </c>
    </row>
    <row r="612" spans="1:10">
      <c r="A612" s="331"/>
      <c r="B612" s="158" t="s">
        <v>55</v>
      </c>
      <c r="C612" s="329"/>
      <c r="D612" s="159" t="s">
        <v>56</v>
      </c>
      <c r="E612" s="330"/>
      <c r="F612" s="39">
        <f>'[1]21ps'!J22</f>
        <v>0</v>
      </c>
      <c r="G612" s="40">
        <f>'[1]22ps'!J22</f>
        <v>0</v>
      </c>
      <c r="H612" s="40">
        <f t="shared" si="15"/>
        <v>0</v>
      </c>
      <c r="I612" s="40">
        <v>0</v>
      </c>
      <c r="J612" s="41">
        <f>[1]PS!J21</f>
        <v>0</v>
      </c>
    </row>
    <row r="613" spans="1:10">
      <c r="A613" s="355"/>
      <c r="B613" s="84" t="s">
        <v>57</v>
      </c>
      <c r="C613" s="356"/>
      <c r="D613" s="174" t="s">
        <v>58</v>
      </c>
      <c r="E613" s="357"/>
      <c r="F613" s="55">
        <f>'[1]21ps'!J24+'[1]21ps'!J25+'[1]21ps'!J26</f>
        <v>272321</v>
      </c>
      <c r="G613" s="42">
        <f>'[1]22ps'!J24+'[1]22ps'!J25+'[1]22ps'!J27</f>
        <v>149180</v>
      </c>
      <c r="H613" s="42">
        <f t="shared" si="15"/>
        <v>45294</v>
      </c>
      <c r="I613" s="42">
        <v>194474</v>
      </c>
      <c r="J613" s="43">
        <f>[1]PS!J23+[1]PS!J24+[1]PS!J25</f>
        <v>204539</v>
      </c>
    </row>
    <row r="614" ht="18" customHeight="1" spans="1:10">
      <c r="A614" s="363"/>
      <c r="B614" s="172" t="s">
        <v>59</v>
      </c>
      <c r="C614" s="172"/>
      <c r="D614" s="187"/>
      <c r="E614" s="364"/>
      <c r="F614" s="47">
        <f>SUM(F597:F613)</f>
        <v>2537916.73</v>
      </c>
      <c r="G614" s="47">
        <f>SUM(G597:G613)</f>
        <v>1155750.61</v>
      </c>
      <c r="H614" s="47">
        <f t="shared" si="15"/>
        <v>1420270.3</v>
      </c>
      <c r="I614" s="48">
        <f>SUM(I597:I613)</f>
        <v>2576020.91</v>
      </c>
      <c r="J614" s="110">
        <f>SUM(J597:J613)</f>
        <v>2783897.17</v>
      </c>
    </row>
    <row r="615" ht="18" customHeight="1" spans="1:10">
      <c r="A615" s="158"/>
      <c r="B615" s="121"/>
      <c r="C615" s="121"/>
      <c r="D615" s="159"/>
      <c r="E615" s="333"/>
      <c r="F615" s="123"/>
      <c r="G615" s="123"/>
      <c r="H615" s="123"/>
      <c r="I615" s="123"/>
      <c r="J615" s="123"/>
    </row>
    <row r="616" spans="1:10">
      <c r="A616" s="205" t="s">
        <v>129</v>
      </c>
      <c r="B616" s="163"/>
      <c r="C616" s="206"/>
      <c r="D616" s="164" t="s">
        <v>13</v>
      </c>
      <c r="E616" s="207" t="s">
        <v>14</v>
      </c>
      <c r="F616" s="136" t="s">
        <v>15</v>
      </c>
      <c r="G616" s="137" t="s">
        <v>16</v>
      </c>
      <c r="H616" s="138"/>
      <c r="I616" s="138"/>
      <c r="J616" s="139" t="s">
        <v>17</v>
      </c>
    </row>
    <row r="617" spans="1:10">
      <c r="A617" s="208"/>
      <c r="B617" s="165"/>
      <c r="C617" s="209"/>
      <c r="D617" s="166"/>
      <c r="E617" s="210" t="s">
        <v>18</v>
      </c>
      <c r="F617" s="142"/>
      <c r="G617" s="143" t="s">
        <v>19</v>
      </c>
      <c r="H617" s="144" t="s">
        <v>20</v>
      </c>
      <c r="I617" s="145" t="s">
        <v>21</v>
      </c>
      <c r="J617" s="146"/>
    </row>
    <row r="618" ht="15.15" spans="1:10">
      <c r="A618" s="292"/>
      <c r="B618" s="175"/>
      <c r="C618" s="293"/>
      <c r="D618" s="176"/>
      <c r="E618" s="294"/>
      <c r="F618" s="177" t="s">
        <v>22</v>
      </c>
      <c r="G618" s="178" t="s">
        <v>22</v>
      </c>
      <c r="H618" s="179" t="s">
        <v>23</v>
      </c>
      <c r="I618" s="180"/>
      <c r="J618" s="181" t="s">
        <v>24</v>
      </c>
    </row>
    <row r="619" spans="1:10">
      <c r="A619" s="360" t="s">
        <v>60</v>
      </c>
      <c r="B619" s="51"/>
      <c r="C619" s="361"/>
      <c r="D619" s="169"/>
      <c r="E619" s="362"/>
      <c r="F619" s="52"/>
      <c r="G619" s="53"/>
      <c r="H619" s="53"/>
      <c r="I619" s="53"/>
      <c r="J619" s="54"/>
    </row>
    <row r="620" spans="1:10">
      <c r="A620" s="57"/>
      <c r="B620" s="158" t="s">
        <v>61</v>
      </c>
      <c r="C620" s="329"/>
      <c r="D620" s="159" t="s">
        <v>62</v>
      </c>
      <c r="E620" s="330"/>
      <c r="F620" s="36">
        <f>'[1]21mooe'!J3</f>
        <v>155500</v>
      </c>
      <c r="G620" s="37">
        <f>'[1]22mooe'!J3</f>
        <v>82050</v>
      </c>
      <c r="H620" s="37">
        <f t="shared" ref="H620:H630" si="16">I620-G620</f>
        <v>137950</v>
      </c>
      <c r="I620" s="37">
        <v>220000</v>
      </c>
      <c r="J620" s="38">
        <f>[1]MOOE!J2</f>
        <v>220000</v>
      </c>
    </row>
    <row r="621" spans="1:10">
      <c r="A621" s="57"/>
      <c r="B621" s="158" t="s">
        <v>63</v>
      </c>
      <c r="C621" s="329"/>
      <c r="D621" s="159" t="s">
        <v>64</v>
      </c>
      <c r="E621" s="330"/>
      <c r="F621" s="39">
        <f>'[1]21mooe'!J4</f>
        <v>114800</v>
      </c>
      <c r="G621" s="40">
        <f>'[1]22mooe'!J4</f>
        <v>142056</v>
      </c>
      <c r="H621" s="40">
        <f t="shared" si="16"/>
        <v>77944</v>
      </c>
      <c r="I621" s="40">
        <v>220000</v>
      </c>
      <c r="J621" s="41">
        <f>[1]MOOE!J3</f>
        <v>220000</v>
      </c>
    </row>
    <row r="622" spans="1:10">
      <c r="A622" s="57"/>
      <c r="B622" s="158" t="s">
        <v>65</v>
      </c>
      <c r="C622" s="329"/>
      <c r="D622" s="159" t="s">
        <v>66</v>
      </c>
      <c r="E622" s="330"/>
      <c r="F622" s="39">
        <f>'[1]21mooe'!J5</f>
        <v>100000</v>
      </c>
      <c r="G622" s="40">
        <f>'[1]22mooe'!J5</f>
        <v>40196.52</v>
      </c>
      <c r="H622" s="40">
        <f t="shared" si="16"/>
        <v>59803.48</v>
      </c>
      <c r="I622" s="40">
        <v>100000</v>
      </c>
      <c r="J622" s="41">
        <f>[1]MOOE!J4</f>
        <v>100000</v>
      </c>
    </row>
    <row r="623" spans="1:10">
      <c r="A623" s="57"/>
      <c r="B623" s="158" t="s">
        <v>67</v>
      </c>
      <c r="C623" s="329"/>
      <c r="D623" s="159" t="s">
        <v>68</v>
      </c>
      <c r="E623" s="330"/>
      <c r="F623" s="39">
        <f>'[1]21mooe'!J7</f>
        <v>49399.89</v>
      </c>
      <c r="G623" s="40">
        <f>'[1]22mooe'!J7</f>
        <v>15476.79</v>
      </c>
      <c r="H623" s="40">
        <f t="shared" si="16"/>
        <v>24523.21</v>
      </c>
      <c r="I623" s="40">
        <v>40000</v>
      </c>
      <c r="J623" s="41">
        <f>[1]MOOE!J6</f>
        <v>40000</v>
      </c>
    </row>
    <row r="624" spans="1:10">
      <c r="A624" s="57"/>
      <c r="B624" s="158" t="s">
        <v>156</v>
      </c>
      <c r="C624" s="329"/>
      <c r="D624" s="159" t="s">
        <v>86</v>
      </c>
      <c r="E624" s="330"/>
      <c r="F624" s="39">
        <f>'[1]21mooe'!J18</f>
        <v>0</v>
      </c>
      <c r="G624" s="40">
        <v>0</v>
      </c>
      <c r="H624" s="40">
        <f t="shared" si="16"/>
        <v>0</v>
      </c>
      <c r="I624" s="40">
        <v>0</v>
      </c>
      <c r="J624" s="41">
        <f>[1]MOOE!J16</f>
        <v>0</v>
      </c>
    </row>
    <row r="625" spans="1:10">
      <c r="A625" s="57"/>
      <c r="B625" s="158" t="s">
        <v>75</v>
      </c>
      <c r="C625" s="329"/>
      <c r="D625" s="159" t="s">
        <v>76</v>
      </c>
      <c r="E625" s="330"/>
      <c r="F625" s="39">
        <f>'[1]21mooe'!J11</f>
        <v>0</v>
      </c>
      <c r="G625" s="40">
        <v>0</v>
      </c>
      <c r="H625" s="40">
        <f t="shared" si="16"/>
        <v>3600</v>
      </c>
      <c r="I625" s="40">
        <v>3600</v>
      </c>
      <c r="J625" s="41">
        <f>[1]MOOE!J10</f>
        <v>3600</v>
      </c>
    </row>
    <row r="626" spans="1:10">
      <c r="A626" s="57"/>
      <c r="B626" s="158" t="s">
        <v>143</v>
      </c>
      <c r="C626" s="329"/>
      <c r="D626" s="159" t="s">
        <v>78</v>
      </c>
      <c r="E626" s="330"/>
      <c r="F626" s="39">
        <f>'[1]21mooe'!J12</f>
        <v>19332.45</v>
      </c>
      <c r="G626" s="40">
        <f>'[1]22mooe'!J12</f>
        <v>3620</v>
      </c>
      <c r="H626" s="40">
        <f t="shared" si="16"/>
        <v>16380</v>
      </c>
      <c r="I626" s="40">
        <v>20000</v>
      </c>
      <c r="J626" s="41">
        <f>[1]MOOE!J11</f>
        <v>20000</v>
      </c>
    </row>
    <row r="627" spans="1:10">
      <c r="A627" s="57"/>
      <c r="B627" s="158" t="s">
        <v>89</v>
      </c>
      <c r="C627" s="329"/>
      <c r="D627" s="159" t="s">
        <v>90</v>
      </c>
      <c r="E627" s="330"/>
      <c r="F627" s="39">
        <f>'[1]21mooe'!J19</f>
        <v>0</v>
      </c>
      <c r="G627" s="40">
        <f>'[1]22mooe'!J19</f>
        <v>0</v>
      </c>
      <c r="H627" s="40">
        <f t="shared" si="16"/>
        <v>0</v>
      </c>
      <c r="I627" s="40">
        <v>0</v>
      </c>
      <c r="J627" s="41">
        <v>0</v>
      </c>
    </row>
    <row r="628" spans="1:10">
      <c r="A628" s="57"/>
      <c r="B628" s="158" t="s">
        <v>95</v>
      </c>
      <c r="C628" s="329"/>
      <c r="D628" s="159" t="s">
        <v>96</v>
      </c>
      <c r="E628" s="330"/>
      <c r="F628" s="39">
        <f>'[1]21mooe'!J22</f>
        <v>400</v>
      </c>
      <c r="G628" s="40">
        <f>'[1]22mooe'!J22</f>
        <v>0</v>
      </c>
      <c r="H628" s="40">
        <f t="shared" si="16"/>
        <v>10000</v>
      </c>
      <c r="I628" s="40">
        <v>10000</v>
      </c>
      <c r="J628" s="41">
        <f>[1]MOOE!J20</f>
        <v>10000</v>
      </c>
    </row>
    <row r="629" spans="1:10">
      <c r="A629" s="57"/>
      <c r="B629" s="158" t="s">
        <v>105</v>
      </c>
      <c r="C629" s="329"/>
      <c r="D629" s="159" t="s">
        <v>106</v>
      </c>
      <c r="E629" s="330"/>
      <c r="F629" s="39">
        <f>'[1]21mooe'!J28</f>
        <v>187673.24</v>
      </c>
      <c r="G629" s="40">
        <f>'[1]22mooe'!J29</f>
        <v>155164.9</v>
      </c>
      <c r="H629" s="40">
        <f t="shared" si="16"/>
        <v>44835.1</v>
      </c>
      <c r="I629" s="40">
        <v>200000</v>
      </c>
      <c r="J629" s="41">
        <f>[1]MOOE!J25</f>
        <v>200000</v>
      </c>
    </row>
    <row r="630" ht="18" customHeight="1" spans="1:10">
      <c r="A630" s="337"/>
      <c r="B630" s="182" t="s">
        <v>107</v>
      </c>
      <c r="C630" s="182"/>
      <c r="D630" s="183"/>
      <c r="E630" s="339"/>
      <c r="F630" s="92">
        <f>SUM(F620:F629)</f>
        <v>627105.58</v>
      </c>
      <c r="G630" s="92">
        <f>SUM(G620:G629)</f>
        <v>438564.21</v>
      </c>
      <c r="H630" s="46">
        <f t="shared" si="16"/>
        <v>375035.79</v>
      </c>
      <c r="I630" s="92">
        <f>SUM(I620:I629)</f>
        <v>813600</v>
      </c>
      <c r="J630" s="85">
        <f>SUM(J620:J629)</f>
        <v>813600</v>
      </c>
    </row>
    <row r="631" ht="18" customHeight="1" spans="1:10">
      <c r="A631" s="57" t="s">
        <v>108</v>
      </c>
      <c r="B631" s="158"/>
      <c r="C631" s="329"/>
      <c r="D631" s="190"/>
      <c r="E631" s="329"/>
      <c r="F631" s="39"/>
      <c r="G631" s="40"/>
      <c r="H631" s="40"/>
      <c r="I631" s="40"/>
      <c r="J631" s="41"/>
    </row>
    <row r="632" spans="1:10">
      <c r="A632" s="57"/>
      <c r="B632" s="158" t="s">
        <v>131</v>
      </c>
      <c r="C632" s="329"/>
      <c r="D632" s="184" t="s">
        <v>110</v>
      </c>
      <c r="E632" s="330"/>
      <c r="F632" s="39">
        <f>'[1]21mooe'!J34</f>
        <v>24000</v>
      </c>
      <c r="G632" s="40">
        <v>0</v>
      </c>
      <c r="H632" s="40">
        <f>I632-G632</f>
        <v>50000</v>
      </c>
      <c r="I632" s="40">
        <v>50000</v>
      </c>
      <c r="J632" s="41">
        <f>[1]MOOE!J31</f>
        <v>0</v>
      </c>
    </row>
    <row r="633" spans="1:10">
      <c r="A633" s="57"/>
      <c r="B633" s="158" t="s">
        <v>138</v>
      </c>
      <c r="C633" s="329"/>
      <c r="D633" s="159" t="s">
        <v>114</v>
      </c>
      <c r="E633" s="330"/>
      <c r="F633" s="39">
        <v>0</v>
      </c>
      <c r="G633" s="40">
        <v>0</v>
      </c>
      <c r="H633" s="40">
        <f>I633-G633</f>
        <v>0</v>
      </c>
      <c r="I633" s="40">
        <v>0</v>
      </c>
      <c r="J633" s="41">
        <f>[1]MOOE!J30</f>
        <v>0</v>
      </c>
    </row>
    <row r="634" spans="1:10">
      <c r="A634" s="57"/>
      <c r="B634" s="158" t="s">
        <v>132</v>
      </c>
      <c r="C634" s="329"/>
      <c r="D634" s="185" t="s">
        <v>116</v>
      </c>
      <c r="E634" s="330"/>
      <c r="F634" s="39">
        <v>0</v>
      </c>
      <c r="G634" s="40">
        <v>0</v>
      </c>
      <c r="H634" s="40">
        <f>I634-G634</f>
        <v>0</v>
      </c>
      <c r="I634" s="40">
        <v>0</v>
      </c>
      <c r="J634" s="41">
        <f>[1]MOOE!J32</f>
        <v>0</v>
      </c>
    </row>
    <row r="635" ht="18" customHeight="1" spans="1:10">
      <c r="A635" s="337"/>
      <c r="B635" s="60" t="s">
        <v>117</v>
      </c>
      <c r="C635" s="338"/>
      <c r="D635" s="171"/>
      <c r="E635" s="339"/>
      <c r="F635" s="62">
        <f>SUM(F632:F634)</f>
        <v>24000</v>
      </c>
      <c r="G635" s="62">
        <f>SUM(G632:G634)</f>
        <v>0</v>
      </c>
      <c r="H635" s="63">
        <f>I635-G635</f>
        <v>50000</v>
      </c>
      <c r="I635" s="62">
        <f>SUM(I632:I634)</f>
        <v>50000</v>
      </c>
      <c r="J635" s="64">
        <f>SUM(J632:J634)</f>
        <v>0</v>
      </c>
    </row>
    <row r="636" ht="24" customHeight="1" spans="1:10">
      <c r="A636" s="65" t="s">
        <v>118</v>
      </c>
      <c r="B636" s="172"/>
      <c r="C636" s="172"/>
      <c r="D636" s="173"/>
      <c r="E636" s="340"/>
      <c r="F636" s="67">
        <f>F614+F630+F635</f>
        <v>3189022.31</v>
      </c>
      <c r="G636" s="68">
        <f>G614+G630+G635</f>
        <v>1594314.82</v>
      </c>
      <c r="H636" s="68">
        <f>I636-G636</f>
        <v>1845306.09</v>
      </c>
      <c r="I636" s="67">
        <f>I614+I630+I635</f>
        <v>3439620.91</v>
      </c>
      <c r="J636" s="69">
        <f>J614+J630+J635</f>
        <v>3597497.17</v>
      </c>
    </row>
    <row r="637" ht="15" spans="1:10">
      <c r="A637" s="72"/>
      <c r="B637" s="72"/>
      <c r="C637" s="74"/>
      <c r="D637" s="73"/>
      <c r="E637" s="74"/>
      <c r="F637" s="71"/>
      <c r="G637" s="71"/>
      <c r="H637" s="71"/>
      <c r="I637" s="71"/>
      <c r="J637" s="71"/>
    </row>
    <row r="638" ht="15" spans="1:10">
      <c r="A638" s="72" t="s">
        <v>119</v>
      </c>
      <c r="B638" s="72"/>
      <c r="C638" s="74"/>
      <c r="D638" s="73"/>
      <c r="E638" s="74"/>
      <c r="F638" s="71"/>
      <c r="G638" s="71"/>
      <c r="H638" s="71"/>
      <c r="I638" s="71"/>
      <c r="J638" s="71"/>
    </row>
    <row r="639" ht="15" spans="1:10">
      <c r="A639" s="72"/>
      <c r="B639" s="72"/>
      <c r="C639" s="74"/>
      <c r="D639" s="73"/>
      <c r="E639" s="74"/>
      <c r="F639" s="71"/>
      <c r="G639" s="71"/>
      <c r="H639" s="71"/>
      <c r="I639" s="71"/>
      <c r="J639" s="71"/>
    </row>
    <row r="640" spans="1:10">
      <c r="A640" s="35"/>
      <c r="B640" s="72"/>
      <c r="C640" s="75" t="s">
        <v>120</v>
      </c>
      <c r="D640" s="72" t="s">
        <v>121</v>
      </c>
      <c r="E640" s="72"/>
      <c r="F640" s="76"/>
      <c r="G640" s="77"/>
      <c r="H640" s="78" t="s">
        <v>122</v>
      </c>
      <c r="I640" s="78"/>
      <c r="J640" s="76"/>
    </row>
    <row r="641" spans="1:10">
      <c r="A641" s="35"/>
      <c r="B641" s="72"/>
      <c r="C641" s="75"/>
      <c r="D641" s="79"/>
      <c r="E641" s="72"/>
      <c r="F641" s="76"/>
      <c r="G641" s="77"/>
      <c r="H641" s="77"/>
      <c r="I641" s="77"/>
      <c r="J641" s="76"/>
    </row>
    <row r="643" spans="3:10">
      <c r="C643" s="81" t="s">
        <v>157</v>
      </c>
      <c r="D643" s="81" t="s">
        <v>125</v>
      </c>
      <c r="E643" s="81"/>
      <c r="F643" s="81"/>
      <c r="G643" s="81"/>
      <c r="H643" s="81" t="s">
        <v>124</v>
      </c>
      <c r="I643" s="81"/>
      <c r="J643" s="81"/>
    </row>
    <row r="644" spans="3:10">
      <c r="C644" s="82" t="s">
        <v>158</v>
      </c>
      <c r="D644" s="82" t="s">
        <v>127</v>
      </c>
      <c r="E644" s="82"/>
      <c r="F644" s="82"/>
      <c r="G644" s="82"/>
      <c r="H644" s="82" t="s">
        <v>126</v>
      </c>
      <c r="I644" s="82"/>
      <c r="J644" s="82"/>
    </row>
    <row r="645" spans="3:3">
      <c r="C645" s="82"/>
    </row>
    <row r="646" spans="3:3">
      <c r="C646" s="82"/>
    </row>
    <row r="647" spans="3:3">
      <c r="C647" s="82"/>
    </row>
    <row r="648" spans="3:3">
      <c r="C648" s="82"/>
    </row>
    <row r="649" spans="1:10">
      <c r="A649" s="98" t="s">
        <v>0</v>
      </c>
      <c r="B649" s="98"/>
      <c r="C649" s="98"/>
      <c r="D649" s="98"/>
      <c r="E649" s="98"/>
      <c r="F649" s="98"/>
      <c r="G649" s="98"/>
      <c r="H649" s="98"/>
      <c r="I649" s="98"/>
      <c r="J649" s="98"/>
    </row>
    <row r="650" spans="1:10">
      <c r="A650" s="99" t="s">
        <v>1</v>
      </c>
      <c r="B650" s="100"/>
      <c r="C650" s="100"/>
      <c r="D650" s="100"/>
      <c r="E650" s="100"/>
      <c r="F650" s="100"/>
      <c r="G650" s="100"/>
      <c r="H650" s="100"/>
      <c r="I650" s="100"/>
      <c r="J650" s="100"/>
    </row>
    <row r="651" spans="1:10">
      <c r="A651" s="101" t="s">
        <v>2</v>
      </c>
      <c r="B651" s="100"/>
      <c r="C651" s="100"/>
      <c r="D651" s="100"/>
      <c r="E651" s="100"/>
      <c r="F651" s="100"/>
      <c r="G651" s="100"/>
      <c r="H651" s="100"/>
      <c r="I651" s="100"/>
      <c r="J651" s="100"/>
    </row>
    <row r="652" spans="1:10">
      <c r="A652" s="97"/>
      <c r="B652" s="97"/>
      <c r="C652" s="97"/>
      <c r="D652" s="97"/>
      <c r="E652" s="97"/>
      <c r="F652" s="97"/>
      <c r="G652" s="97"/>
      <c r="H652" s="97"/>
      <c r="I652" s="97"/>
      <c r="J652" s="97"/>
    </row>
    <row r="653" ht="15.6" spans="1:10">
      <c r="A653" s="131" t="s">
        <v>3</v>
      </c>
      <c r="B653" s="131"/>
      <c r="C653" s="131"/>
      <c r="D653" s="131"/>
      <c r="E653" s="131"/>
      <c r="F653" s="131"/>
      <c r="G653" s="131"/>
      <c r="H653" s="131"/>
      <c r="I653" s="131"/>
      <c r="J653" s="131"/>
    </row>
    <row r="654" ht="15.6" spans="1:10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</row>
    <row r="655" spans="1:10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</row>
    <row r="656" spans="1:10">
      <c r="A656" s="105" t="s">
        <v>4</v>
      </c>
      <c r="B656" s="105"/>
      <c r="C656" s="132" t="s">
        <v>5</v>
      </c>
      <c r="D656" s="105"/>
      <c r="E656" s="105"/>
      <c r="F656" s="105"/>
      <c r="G656" s="105" t="s">
        <v>6</v>
      </c>
      <c r="H656" s="132">
        <v>2023</v>
      </c>
      <c r="I656" s="105"/>
      <c r="J656" s="105"/>
    </row>
    <row r="657" spans="1:10">
      <c r="A657" s="97" t="s">
        <v>7</v>
      </c>
      <c r="B657" s="97"/>
      <c r="C657" s="132" t="s">
        <v>8</v>
      </c>
      <c r="D657" s="132"/>
      <c r="E657" s="132"/>
      <c r="F657" s="132"/>
      <c r="G657" s="105" t="s">
        <v>9</v>
      </c>
      <c r="H657" s="97" t="s">
        <v>159</v>
      </c>
      <c r="I657" s="97"/>
      <c r="J657" s="132"/>
    </row>
    <row r="658" spans="1:10">
      <c r="A658" s="105" t="s">
        <v>11</v>
      </c>
      <c r="B658" s="105"/>
      <c r="C658" s="97"/>
      <c r="D658" s="132"/>
      <c r="E658" s="132"/>
      <c r="F658" s="132"/>
      <c r="G658" s="105"/>
      <c r="H658" s="97"/>
      <c r="I658" s="97"/>
      <c r="J658" s="132"/>
    </row>
    <row r="659" ht="18.15" spans="1:10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</row>
    <row r="660" spans="1:10">
      <c r="A660" s="205" t="s">
        <v>129</v>
      </c>
      <c r="B660" s="163"/>
      <c r="C660" s="206"/>
      <c r="D660" s="164" t="s">
        <v>13</v>
      </c>
      <c r="E660" s="207" t="s">
        <v>14</v>
      </c>
      <c r="F660" s="136" t="s">
        <v>15</v>
      </c>
      <c r="G660" s="137" t="s">
        <v>16</v>
      </c>
      <c r="H660" s="138"/>
      <c r="I660" s="138"/>
      <c r="J660" s="139" t="s">
        <v>17</v>
      </c>
    </row>
    <row r="661" spans="1:10">
      <c r="A661" s="208"/>
      <c r="B661" s="165"/>
      <c r="C661" s="209"/>
      <c r="D661" s="166"/>
      <c r="E661" s="210" t="s">
        <v>18</v>
      </c>
      <c r="F661" s="142"/>
      <c r="G661" s="143" t="s">
        <v>19</v>
      </c>
      <c r="H661" s="144" t="s">
        <v>20</v>
      </c>
      <c r="I661" s="145" t="s">
        <v>21</v>
      </c>
      <c r="J661" s="146"/>
    </row>
    <row r="662" spans="1:10">
      <c r="A662" s="235"/>
      <c r="B662" s="167"/>
      <c r="C662" s="236"/>
      <c r="D662" s="168"/>
      <c r="E662" s="237"/>
      <c r="F662" s="147" t="s">
        <v>22</v>
      </c>
      <c r="G662" s="148" t="s">
        <v>22</v>
      </c>
      <c r="H662" s="149" t="s">
        <v>23</v>
      </c>
      <c r="I662" s="150"/>
      <c r="J662" s="151" t="s">
        <v>24</v>
      </c>
    </row>
    <row r="663" spans="1:10">
      <c r="A663" s="57" t="s">
        <v>25</v>
      </c>
      <c r="B663" s="158"/>
      <c r="C663" s="329"/>
      <c r="D663" s="159"/>
      <c r="E663" s="330"/>
      <c r="F663" s="39"/>
      <c r="G663" s="40"/>
      <c r="H663" s="40"/>
      <c r="I663" s="40"/>
      <c r="J663" s="41"/>
    </row>
    <row r="664" spans="1:10">
      <c r="A664" s="331"/>
      <c r="B664" s="158" t="s">
        <v>26</v>
      </c>
      <c r="C664" s="329"/>
      <c r="D664" s="159" t="s">
        <v>27</v>
      </c>
      <c r="E664" s="330"/>
      <c r="F664" s="36">
        <f>'[1]21ps'!K5</f>
        <v>2242658</v>
      </c>
      <c r="G664" s="37">
        <f>'[1]22ps'!K5</f>
        <v>1171494</v>
      </c>
      <c r="H664" s="37">
        <f>I664-G664</f>
        <v>1416634</v>
      </c>
      <c r="I664" s="37">
        <v>2588128</v>
      </c>
      <c r="J664" s="38">
        <f>[1]PS!K5</f>
        <v>2680776</v>
      </c>
    </row>
    <row r="665" spans="1:10">
      <c r="A665" s="331"/>
      <c r="B665" s="158" t="s">
        <v>28</v>
      </c>
      <c r="C665" s="329"/>
      <c r="D665" s="159" t="s">
        <v>29</v>
      </c>
      <c r="E665" s="330"/>
      <c r="F665" s="39">
        <f>'[1]21ps'!K6</f>
        <v>177416.58</v>
      </c>
      <c r="G665" s="40">
        <f>'[1]22ps'!K6</f>
        <v>127592.09</v>
      </c>
      <c r="H665" s="40">
        <f>I665-G665</f>
        <v>80289.34</v>
      </c>
      <c r="I665" s="40">
        <v>207881.43</v>
      </c>
      <c r="J665" s="41">
        <f>[1]PS!K6</f>
        <v>96543.77</v>
      </c>
    </row>
    <row r="666" spans="1:10">
      <c r="A666" s="331"/>
      <c r="B666" s="158" t="s">
        <v>30</v>
      </c>
      <c r="C666" s="329"/>
      <c r="D666" s="159"/>
      <c r="E666" s="330"/>
      <c r="F666" s="39"/>
      <c r="G666" s="40"/>
      <c r="H666" s="40"/>
      <c r="I666" s="40"/>
      <c r="J666" s="41"/>
    </row>
    <row r="667" spans="1:10">
      <c r="A667" s="331"/>
      <c r="B667" s="158" t="s">
        <v>31</v>
      </c>
      <c r="C667" s="329"/>
      <c r="D667" s="159" t="s">
        <v>32</v>
      </c>
      <c r="E667" s="330"/>
      <c r="F667" s="39">
        <f>'[1]21ps'!K7</f>
        <v>192000</v>
      </c>
      <c r="G667" s="40">
        <f>'[1]22ps'!K7</f>
        <v>103000</v>
      </c>
      <c r="H667" s="40">
        <f t="shared" ref="H667:H681" si="17">I667-G667</f>
        <v>137000</v>
      </c>
      <c r="I667" s="40">
        <v>240000</v>
      </c>
      <c r="J667" s="41">
        <f>[1]PS!K7</f>
        <v>240000</v>
      </c>
    </row>
    <row r="668" spans="1:10">
      <c r="A668" s="331"/>
      <c r="B668" s="158" t="s">
        <v>33</v>
      </c>
      <c r="C668" s="329"/>
      <c r="D668" s="159" t="s">
        <v>34</v>
      </c>
      <c r="E668" s="330"/>
      <c r="F668" s="39">
        <f>'[1]21ps'!K8</f>
        <v>72000</v>
      </c>
      <c r="G668" s="40">
        <f>'[1]22ps'!K8</f>
        <v>36000</v>
      </c>
      <c r="H668" s="40">
        <f t="shared" si="17"/>
        <v>36000</v>
      </c>
      <c r="I668" s="40">
        <v>72000</v>
      </c>
      <c r="J668" s="41">
        <f>[1]PS!K8</f>
        <v>72000</v>
      </c>
    </row>
    <row r="669" spans="1:10">
      <c r="A669" s="331"/>
      <c r="B669" s="158" t="s">
        <v>35</v>
      </c>
      <c r="C669" s="329"/>
      <c r="D669" s="159" t="s">
        <v>36</v>
      </c>
      <c r="E669" s="330"/>
      <c r="F669" s="39">
        <f>'[1]21ps'!K9</f>
        <v>72000</v>
      </c>
      <c r="G669" s="40">
        <f>'[1]22ps'!K9</f>
        <v>36000</v>
      </c>
      <c r="H669" s="40">
        <f t="shared" si="17"/>
        <v>36000</v>
      </c>
      <c r="I669" s="40">
        <v>72000</v>
      </c>
      <c r="J669" s="41">
        <f>[1]PS!K9</f>
        <v>72000</v>
      </c>
    </row>
    <row r="670" spans="1:10">
      <c r="A670" s="331"/>
      <c r="B670" s="158" t="s">
        <v>37</v>
      </c>
      <c r="C670" s="329"/>
      <c r="D670" s="159" t="s">
        <v>38</v>
      </c>
      <c r="E670" s="330"/>
      <c r="F670" s="39">
        <f>'[1]21ps'!K10</f>
        <v>48000</v>
      </c>
      <c r="G670" s="40">
        <f>'[1]22ps'!K10</f>
        <v>48000</v>
      </c>
      <c r="H670" s="40">
        <f t="shared" si="17"/>
        <v>12000</v>
      </c>
      <c r="I670" s="40">
        <v>60000</v>
      </c>
      <c r="J670" s="41">
        <f>[1]PS!K10</f>
        <v>60000</v>
      </c>
    </row>
    <row r="671" spans="1:10">
      <c r="A671" s="331"/>
      <c r="B671" s="158" t="s">
        <v>39</v>
      </c>
      <c r="C671" s="329"/>
      <c r="D671" s="159" t="s">
        <v>40</v>
      </c>
      <c r="E671" s="330"/>
      <c r="F671" s="39">
        <f>'[1]21ps'!K14</f>
        <v>0</v>
      </c>
      <c r="G671" s="40">
        <f>'[1]22ps'!K14</f>
        <v>0</v>
      </c>
      <c r="H671" s="40">
        <f t="shared" si="17"/>
        <v>0</v>
      </c>
      <c r="I671" s="40">
        <v>0</v>
      </c>
      <c r="J671" s="41">
        <v>0</v>
      </c>
    </row>
    <row r="672" spans="1:10">
      <c r="A672" s="331"/>
      <c r="B672" s="158" t="s">
        <v>41</v>
      </c>
      <c r="C672" s="329"/>
      <c r="D672" s="159" t="s">
        <v>42</v>
      </c>
      <c r="E672" s="330"/>
      <c r="F672" s="39">
        <f>'[1]21ps'!K15</f>
        <v>10000</v>
      </c>
      <c r="G672" s="40">
        <f>'[1]22ps'!K15</f>
        <v>0</v>
      </c>
      <c r="H672" s="40">
        <f t="shared" si="17"/>
        <v>0</v>
      </c>
      <c r="I672" s="40">
        <v>0</v>
      </c>
      <c r="J672" s="41">
        <f>[1]PS!K14</f>
        <v>5000</v>
      </c>
    </row>
    <row r="673" spans="1:10">
      <c r="A673" s="331"/>
      <c r="B673" s="158" t="s">
        <v>43</v>
      </c>
      <c r="C673" s="329"/>
      <c r="D673" s="159" t="s">
        <v>44</v>
      </c>
      <c r="E673" s="330"/>
      <c r="F673" s="39">
        <f>'[1]21ps'!K16</f>
        <v>40000</v>
      </c>
      <c r="G673" s="40">
        <f>'[1]22ps'!K16</f>
        <v>0</v>
      </c>
      <c r="H673" s="40">
        <f t="shared" si="17"/>
        <v>50000</v>
      </c>
      <c r="I673" s="40">
        <v>50000</v>
      </c>
      <c r="J673" s="41">
        <f>[1]PS!K15</f>
        <v>50000</v>
      </c>
    </row>
    <row r="674" spans="1:10">
      <c r="A674" s="331"/>
      <c r="B674" s="158" t="s">
        <v>45</v>
      </c>
      <c r="C674" s="329"/>
      <c r="D674" s="159" t="s">
        <v>46</v>
      </c>
      <c r="E674" s="330"/>
      <c r="F674" s="39">
        <f>'[1]21ps'!K17</f>
        <v>177423</v>
      </c>
      <c r="G674" s="40">
        <f>'[1]22ps'!K17</f>
        <v>0</v>
      </c>
      <c r="H674" s="40">
        <f t="shared" si="17"/>
        <v>215677.33</v>
      </c>
      <c r="I674" s="40">
        <v>215677.33</v>
      </c>
      <c r="J674" s="41">
        <f>[1]PS!K16</f>
        <v>223398</v>
      </c>
    </row>
    <row r="675" spans="1:10">
      <c r="A675" s="331"/>
      <c r="B675" s="158" t="s">
        <v>47</v>
      </c>
      <c r="C675" s="329"/>
      <c r="D675" s="159" t="s">
        <v>48</v>
      </c>
      <c r="E675" s="330"/>
      <c r="F675" s="39">
        <f>'[1]21ps'!K18</f>
        <v>252318.96</v>
      </c>
      <c r="G675" s="40">
        <f>'[1]22ps'!K18</f>
        <v>140579.28</v>
      </c>
      <c r="H675" s="40">
        <f t="shared" si="17"/>
        <v>169996.08</v>
      </c>
      <c r="I675" s="40">
        <v>310575.36</v>
      </c>
      <c r="J675" s="41">
        <f>[1]PS!K17</f>
        <v>321693.12</v>
      </c>
    </row>
    <row r="676" spans="1:10">
      <c r="A676" s="331"/>
      <c r="B676" s="158" t="s">
        <v>49</v>
      </c>
      <c r="C676" s="329"/>
      <c r="D676" s="159" t="s">
        <v>50</v>
      </c>
      <c r="E676" s="330"/>
      <c r="F676" s="39">
        <f>'[1]21ps'!K19</f>
        <v>42053.16</v>
      </c>
      <c r="G676" s="40">
        <f>'[1]22ps'!K19</f>
        <v>23429.88</v>
      </c>
      <c r="H676" s="40">
        <f t="shared" si="17"/>
        <v>28326.68</v>
      </c>
      <c r="I676" s="40">
        <v>51756.56</v>
      </c>
      <c r="J676" s="41">
        <f>[1]PS!K18</f>
        <v>51756.56</v>
      </c>
    </row>
    <row r="677" spans="1:10">
      <c r="A677" s="331"/>
      <c r="B677" s="158" t="s">
        <v>51</v>
      </c>
      <c r="C677" s="329"/>
      <c r="D677" s="159" t="s">
        <v>52</v>
      </c>
      <c r="E677" s="330"/>
      <c r="F677" s="39">
        <f>'[1]21ps'!K20</f>
        <v>29067.03</v>
      </c>
      <c r="G677" s="40">
        <f>'[1]22ps'!K20</f>
        <v>17453.57</v>
      </c>
      <c r="H677" s="40">
        <f t="shared" si="17"/>
        <v>34302.99</v>
      </c>
      <c r="I677" s="40">
        <v>51756.56</v>
      </c>
      <c r="J677" s="41">
        <f>[1]PS!K19</f>
        <v>67019.4</v>
      </c>
    </row>
    <row r="678" spans="1:10">
      <c r="A678" s="331"/>
      <c r="B678" s="158" t="s">
        <v>53</v>
      </c>
      <c r="C678" s="329"/>
      <c r="D678" s="159" t="s">
        <v>54</v>
      </c>
      <c r="E678" s="330"/>
      <c r="F678" s="39">
        <f>'[1]21ps'!K21</f>
        <v>9600</v>
      </c>
      <c r="G678" s="40">
        <f>'[1]22ps'!K21</f>
        <v>5100</v>
      </c>
      <c r="H678" s="40">
        <f t="shared" si="17"/>
        <v>6900</v>
      </c>
      <c r="I678" s="40">
        <v>12000</v>
      </c>
      <c r="J678" s="41">
        <f>[1]PS!K20</f>
        <v>12000</v>
      </c>
    </row>
    <row r="679" spans="1:10">
      <c r="A679" s="331"/>
      <c r="B679" s="158" t="s">
        <v>55</v>
      </c>
      <c r="C679" s="329"/>
      <c r="D679" s="159" t="s">
        <v>56</v>
      </c>
      <c r="E679" s="330"/>
      <c r="F679" s="39">
        <f>'[1]21ps'!K22</f>
        <v>287579.93</v>
      </c>
      <c r="G679" s="40">
        <f>'[1]22ps'!K22</f>
        <v>0</v>
      </c>
      <c r="H679" s="40">
        <f t="shared" si="17"/>
        <v>0</v>
      </c>
      <c r="I679" s="40">
        <v>0</v>
      </c>
      <c r="J679" s="41">
        <f>[1]PS!K21</f>
        <v>0</v>
      </c>
    </row>
    <row r="680" spans="1:10">
      <c r="A680" s="355"/>
      <c r="B680" s="84" t="s">
        <v>57</v>
      </c>
      <c r="C680" s="356"/>
      <c r="D680" s="174" t="s">
        <v>58</v>
      </c>
      <c r="E680" s="357"/>
      <c r="F680" s="55">
        <f>'[1]21ps'!K24+'[1]21ps'!K25+'[1]21ps'!K26</f>
        <v>494884</v>
      </c>
      <c r="G680" s="42">
        <f>'[1]22ps'!K24+'[1]22ps'!K25+'[1]22ps'!K27</f>
        <v>259782</v>
      </c>
      <c r="H680" s="42">
        <f t="shared" si="17"/>
        <v>85895.33</v>
      </c>
      <c r="I680" s="42">
        <v>345677.33</v>
      </c>
      <c r="J680" s="43">
        <f>[1]PS!K23+[1]PS!K24+[1]PS!K25</f>
        <v>315677.33</v>
      </c>
    </row>
    <row r="681" ht="18" customHeight="1" spans="1:10">
      <c r="A681" s="363"/>
      <c r="B681" s="172" t="s">
        <v>59</v>
      </c>
      <c r="C681" s="172"/>
      <c r="D681" s="187"/>
      <c r="E681" s="364"/>
      <c r="F681" s="47">
        <f>SUM(F664:F680)</f>
        <v>4147000.66</v>
      </c>
      <c r="G681" s="47">
        <f>SUM(G664:G680)</f>
        <v>1968430.82</v>
      </c>
      <c r="H681" s="47">
        <f t="shared" si="17"/>
        <v>2309021.75</v>
      </c>
      <c r="I681" s="48">
        <f>SUM(I664:I680)</f>
        <v>4277452.57</v>
      </c>
      <c r="J681" s="110">
        <f>SUM(J664:J680)</f>
        <v>4267864.18</v>
      </c>
    </row>
    <row r="682" ht="15.15" spans="1:10">
      <c r="A682" s="158"/>
      <c r="B682" s="158"/>
      <c r="C682" s="333"/>
      <c r="D682" s="159"/>
      <c r="E682" s="333"/>
      <c r="F682" s="161"/>
      <c r="G682" s="162"/>
      <c r="H682" s="162"/>
      <c r="I682" s="162"/>
      <c r="J682" s="162"/>
    </row>
    <row r="683" spans="1:10">
      <c r="A683" s="205" t="s">
        <v>129</v>
      </c>
      <c r="B683" s="163"/>
      <c r="C683" s="206"/>
      <c r="D683" s="164" t="s">
        <v>13</v>
      </c>
      <c r="E683" s="207" t="s">
        <v>14</v>
      </c>
      <c r="F683" s="136" t="s">
        <v>15</v>
      </c>
      <c r="G683" s="137" t="s">
        <v>16</v>
      </c>
      <c r="H683" s="138"/>
      <c r="I683" s="138"/>
      <c r="J683" s="139" t="s">
        <v>17</v>
      </c>
    </row>
    <row r="684" spans="1:10">
      <c r="A684" s="208"/>
      <c r="B684" s="165"/>
      <c r="C684" s="209"/>
      <c r="D684" s="166"/>
      <c r="E684" s="210" t="s">
        <v>18</v>
      </c>
      <c r="F684" s="142"/>
      <c r="G684" s="143" t="s">
        <v>19</v>
      </c>
      <c r="H684" s="144" t="s">
        <v>20</v>
      </c>
      <c r="I684" s="145" t="s">
        <v>21</v>
      </c>
      <c r="J684" s="146"/>
    </row>
    <row r="685" ht="15.15" spans="1:10">
      <c r="A685" s="235"/>
      <c r="B685" s="167"/>
      <c r="C685" s="236"/>
      <c r="D685" s="168"/>
      <c r="E685" s="237"/>
      <c r="F685" s="147" t="s">
        <v>22</v>
      </c>
      <c r="G685" s="148" t="s">
        <v>22</v>
      </c>
      <c r="H685" s="149" t="s">
        <v>23</v>
      </c>
      <c r="I685" s="150"/>
      <c r="J685" s="151" t="s">
        <v>24</v>
      </c>
    </row>
    <row r="686" spans="1:10">
      <c r="A686" s="360" t="s">
        <v>60</v>
      </c>
      <c r="B686" s="51"/>
      <c r="C686" s="361"/>
      <c r="D686" s="169"/>
      <c r="E686" s="362"/>
      <c r="F686" s="52"/>
      <c r="G686" s="53"/>
      <c r="H686" s="53"/>
      <c r="I686" s="53"/>
      <c r="J686" s="54"/>
    </row>
    <row r="687" spans="1:10">
      <c r="A687" s="57"/>
      <c r="B687" s="158" t="s">
        <v>61</v>
      </c>
      <c r="C687" s="329"/>
      <c r="D687" s="159" t="s">
        <v>62</v>
      </c>
      <c r="E687" s="330"/>
      <c r="F687" s="36">
        <f>'[1]21mooe'!K3</f>
        <v>350000</v>
      </c>
      <c r="G687" s="37">
        <f>'[1]22mooe'!K3</f>
        <v>236200</v>
      </c>
      <c r="H687" s="37">
        <f t="shared" ref="H687:H699" si="18">I687-G687</f>
        <v>113800</v>
      </c>
      <c r="I687" s="37">
        <v>350000</v>
      </c>
      <c r="J687" s="38">
        <f>[1]MOOE!K2</f>
        <v>400000</v>
      </c>
    </row>
    <row r="688" spans="1:10">
      <c r="A688" s="57"/>
      <c r="B688" s="158" t="s">
        <v>63</v>
      </c>
      <c r="C688" s="329"/>
      <c r="D688" s="159" t="s">
        <v>64</v>
      </c>
      <c r="E688" s="330"/>
      <c r="F688" s="39">
        <f>'[1]21mooe'!K4</f>
        <v>239603.5</v>
      </c>
      <c r="G688" s="40">
        <f>'[1]22mooe'!K4</f>
        <v>132674.97</v>
      </c>
      <c r="H688" s="40">
        <f t="shared" si="18"/>
        <v>217325.03</v>
      </c>
      <c r="I688" s="40">
        <v>350000</v>
      </c>
      <c r="J688" s="41">
        <f>[1]MOOE!K3</f>
        <v>400000</v>
      </c>
    </row>
    <row r="689" spans="1:10">
      <c r="A689" s="57"/>
      <c r="B689" s="158" t="s">
        <v>65</v>
      </c>
      <c r="C689" s="329"/>
      <c r="D689" s="159" t="s">
        <v>66</v>
      </c>
      <c r="E689" s="330"/>
      <c r="F689" s="39">
        <f>'[1]21mooe'!K5</f>
        <v>160000</v>
      </c>
      <c r="G689" s="40">
        <f>'[1]22mooe'!K5</f>
        <v>90068.39</v>
      </c>
      <c r="H689" s="40">
        <f t="shared" si="18"/>
        <v>79931.61</v>
      </c>
      <c r="I689" s="40">
        <v>170000</v>
      </c>
      <c r="J689" s="41">
        <f>[1]MOOE!K4</f>
        <v>170000</v>
      </c>
    </row>
    <row r="690" spans="1:10">
      <c r="A690" s="57"/>
      <c r="B690" s="158" t="s">
        <v>160</v>
      </c>
      <c r="C690" s="329"/>
      <c r="D690" s="159" t="s">
        <v>161</v>
      </c>
      <c r="E690" s="330"/>
      <c r="F690" s="39">
        <f>'[1]21mooe'!K6</f>
        <v>191000</v>
      </c>
      <c r="G690" s="40">
        <f>'[1]22mooe'!K6</f>
        <v>94190.5</v>
      </c>
      <c r="H690" s="40">
        <f t="shared" si="18"/>
        <v>105809.5</v>
      </c>
      <c r="I690" s="40">
        <v>200000</v>
      </c>
      <c r="J690" s="41">
        <f>[1]MOOE!K5</f>
        <v>200000</v>
      </c>
    </row>
    <row r="691" spans="1:10">
      <c r="A691" s="57"/>
      <c r="B691" s="158" t="s">
        <v>67</v>
      </c>
      <c r="C691" s="329"/>
      <c r="D691" s="159" t="s">
        <v>68</v>
      </c>
      <c r="E691" s="330"/>
      <c r="F691" s="39">
        <f>'[1]21mooe'!K7</f>
        <v>59708</v>
      </c>
      <c r="G691" s="40">
        <f>'[1]22mooe'!K7</f>
        <v>58829.7</v>
      </c>
      <c r="H691" s="40">
        <f t="shared" si="18"/>
        <v>21170.3</v>
      </c>
      <c r="I691" s="40">
        <v>80000</v>
      </c>
      <c r="J691" s="41">
        <f>[1]MOOE!K6</f>
        <v>200000</v>
      </c>
    </row>
    <row r="692" spans="1:10">
      <c r="A692" s="57"/>
      <c r="B692" s="158" t="s">
        <v>75</v>
      </c>
      <c r="C692" s="329"/>
      <c r="D692" s="159" t="s">
        <v>76</v>
      </c>
      <c r="E692" s="330"/>
      <c r="F692" s="39">
        <v>0</v>
      </c>
      <c r="G692" s="40">
        <f>'[1]22mooe'!K11</f>
        <v>0</v>
      </c>
      <c r="H692" s="40">
        <f t="shared" si="18"/>
        <v>3600</v>
      </c>
      <c r="I692" s="40">
        <v>3600</v>
      </c>
      <c r="J692" s="41">
        <f>[1]MOOE!K10</f>
        <v>3600</v>
      </c>
    </row>
    <row r="693" spans="1:10">
      <c r="A693" s="57"/>
      <c r="B693" s="158" t="s">
        <v>143</v>
      </c>
      <c r="C693" s="329"/>
      <c r="D693" s="159" t="s">
        <v>78</v>
      </c>
      <c r="E693" s="330"/>
      <c r="F693" s="39">
        <v>0</v>
      </c>
      <c r="G693" s="40">
        <f>'[1]22mooe'!K12</f>
        <v>3550</v>
      </c>
      <c r="H693" s="40">
        <f t="shared" si="18"/>
        <v>16450</v>
      </c>
      <c r="I693" s="40">
        <v>20000</v>
      </c>
      <c r="J693" s="41">
        <f>[1]MOOE!K11</f>
        <v>20000</v>
      </c>
    </row>
    <row r="694" spans="1:10">
      <c r="A694" s="57"/>
      <c r="B694" s="158" t="s">
        <v>85</v>
      </c>
      <c r="C694" s="329"/>
      <c r="D694" s="159" t="s">
        <v>86</v>
      </c>
      <c r="E694" s="330"/>
      <c r="F694" s="39">
        <f>'[1]21mooe'!K18</f>
        <v>0</v>
      </c>
      <c r="G694" s="40">
        <f>'[1]22mooe'!K18</f>
        <v>0</v>
      </c>
      <c r="H694" s="40">
        <f t="shared" si="18"/>
        <v>0</v>
      </c>
      <c r="I694" s="40">
        <v>0</v>
      </c>
      <c r="J694" s="41">
        <f>[1]MOOE!K16</f>
        <v>0</v>
      </c>
    </row>
    <row r="695" spans="1:10">
      <c r="A695" s="57"/>
      <c r="B695" s="158" t="s">
        <v>89</v>
      </c>
      <c r="C695" s="329"/>
      <c r="D695" s="159" t="s">
        <v>90</v>
      </c>
      <c r="E695" s="330"/>
      <c r="F695" s="39">
        <f>'[1]21mooe'!K19</f>
        <v>0</v>
      </c>
      <c r="G695" s="40">
        <f>'[1]22mooe'!K19</f>
        <v>0</v>
      </c>
      <c r="H695" s="40">
        <f t="shared" si="18"/>
        <v>0</v>
      </c>
      <c r="I695" s="40">
        <v>0</v>
      </c>
      <c r="J695" s="41">
        <v>0</v>
      </c>
    </row>
    <row r="696" spans="1:10">
      <c r="A696" s="57"/>
      <c r="B696" s="158" t="s">
        <v>162</v>
      </c>
      <c r="C696" s="329"/>
      <c r="D696" s="159" t="s">
        <v>92</v>
      </c>
      <c r="E696" s="330"/>
      <c r="F696" s="39">
        <f>'[1]21mooe'!K20</f>
        <v>0</v>
      </c>
      <c r="G696" s="40">
        <v>0</v>
      </c>
      <c r="H696" s="40">
        <f t="shared" si="18"/>
        <v>0</v>
      </c>
      <c r="I696" s="40">
        <v>0</v>
      </c>
      <c r="J696" s="41">
        <v>0</v>
      </c>
    </row>
    <row r="697" spans="1:10">
      <c r="A697" s="57"/>
      <c r="B697" s="158" t="s">
        <v>95</v>
      </c>
      <c r="C697" s="329"/>
      <c r="D697" s="159" t="s">
        <v>96</v>
      </c>
      <c r="E697" s="330"/>
      <c r="F697" s="39">
        <f>'[1]21mooe'!K22</f>
        <v>0</v>
      </c>
      <c r="G697" s="40">
        <f>'[1]22mooe'!K22</f>
        <v>0</v>
      </c>
      <c r="H697" s="40">
        <f t="shared" si="18"/>
        <v>20000</v>
      </c>
      <c r="I697" s="40">
        <v>20000</v>
      </c>
      <c r="J697" s="41">
        <f>[1]MOOE!K20</f>
        <v>20000</v>
      </c>
    </row>
    <row r="698" spans="1:10">
      <c r="A698" s="57"/>
      <c r="B698" s="158" t="s">
        <v>105</v>
      </c>
      <c r="C698" s="329"/>
      <c r="D698" s="159" t="s">
        <v>106</v>
      </c>
      <c r="E698" s="330"/>
      <c r="F698" s="39">
        <f>'[1]21mooe'!K28</f>
        <v>273188.95</v>
      </c>
      <c r="G698" s="40">
        <f>'[1]22mooe'!K29</f>
        <v>247257.62</v>
      </c>
      <c r="H698" s="40">
        <f t="shared" si="18"/>
        <v>52742.38</v>
      </c>
      <c r="I698" s="40">
        <v>300000</v>
      </c>
      <c r="J698" s="41">
        <f>[1]MOOE!K25</f>
        <v>300000</v>
      </c>
    </row>
    <row r="699" ht="18" customHeight="1" spans="1:10">
      <c r="A699" s="337"/>
      <c r="B699" s="182" t="s">
        <v>107</v>
      </c>
      <c r="C699" s="182"/>
      <c r="D699" s="183"/>
      <c r="E699" s="339"/>
      <c r="F699" s="92">
        <f>SUM(F687:F698)</f>
        <v>1273500.45</v>
      </c>
      <c r="G699" s="46">
        <f>SUM(G687:G698)</f>
        <v>862771.18</v>
      </c>
      <c r="H699" s="46">
        <f t="shared" si="18"/>
        <v>630828.82</v>
      </c>
      <c r="I699" s="92">
        <f>SUM(I687:I698)</f>
        <v>1493600</v>
      </c>
      <c r="J699" s="85">
        <f>SUM(J687:J698)</f>
        <v>1713600</v>
      </c>
    </row>
    <row r="700" ht="18" customHeight="1" spans="1:10">
      <c r="A700" s="57" t="s">
        <v>108</v>
      </c>
      <c r="B700" s="158"/>
      <c r="C700" s="329"/>
      <c r="D700" s="190"/>
      <c r="E700" s="329"/>
      <c r="F700" s="39"/>
      <c r="G700" s="40"/>
      <c r="H700" s="40"/>
      <c r="I700" s="40"/>
      <c r="J700" s="41"/>
    </row>
    <row r="701" spans="1:10">
      <c r="A701" s="57"/>
      <c r="B701" s="158" t="s">
        <v>131</v>
      </c>
      <c r="C701" s="329"/>
      <c r="D701" s="184" t="s">
        <v>110</v>
      </c>
      <c r="E701" s="330"/>
      <c r="F701" s="39">
        <f>'[1]21mooe'!K34</f>
        <v>58460</v>
      </c>
      <c r="G701" s="40">
        <f>'[1]22mooe'!K34</f>
        <v>46100</v>
      </c>
      <c r="H701" s="40">
        <f>I701-G701</f>
        <v>3900</v>
      </c>
      <c r="I701" s="40">
        <v>50000</v>
      </c>
      <c r="J701" s="41">
        <f>[1]MOOE!K31</f>
        <v>0</v>
      </c>
    </row>
    <row r="702" spans="1:10">
      <c r="A702" s="57"/>
      <c r="B702" s="158" t="s">
        <v>138</v>
      </c>
      <c r="C702" s="329"/>
      <c r="D702" s="159" t="s">
        <v>114</v>
      </c>
      <c r="E702" s="330"/>
      <c r="F702" s="39">
        <v>0</v>
      </c>
      <c r="G702" s="40">
        <v>0</v>
      </c>
      <c r="H702" s="40">
        <f>I702-G702</f>
        <v>0</v>
      </c>
      <c r="I702" s="40">
        <v>0</v>
      </c>
      <c r="J702" s="41">
        <f>[1]MOOE!K32</f>
        <v>0</v>
      </c>
    </row>
    <row r="703" spans="1:10">
      <c r="A703" s="57"/>
      <c r="B703" s="158" t="s">
        <v>132</v>
      </c>
      <c r="C703" s="329"/>
      <c r="D703" s="185" t="s">
        <v>116</v>
      </c>
      <c r="E703" s="330"/>
      <c r="F703" s="39">
        <v>0</v>
      </c>
      <c r="G703" s="40"/>
      <c r="H703" s="40">
        <f>I703-G703</f>
        <v>0</v>
      </c>
      <c r="I703" s="40">
        <v>0</v>
      </c>
      <c r="J703" s="41">
        <f>[1]MOOE!K32</f>
        <v>0</v>
      </c>
    </row>
    <row r="704" ht="18" customHeight="1" spans="1:10">
      <c r="A704" s="337"/>
      <c r="B704" s="60" t="s">
        <v>117</v>
      </c>
      <c r="C704" s="338"/>
      <c r="D704" s="171"/>
      <c r="E704" s="339"/>
      <c r="F704" s="62">
        <f>SUM(F701:F703)</f>
        <v>58460</v>
      </c>
      <c r="G704" s="62">
        <f>SUM(G701:G703)</f>
        <v>46100</v>
      </c>
      <c r="H704" s="63">
        <f>I704-G704</f>
        <v>3900</v>
      </c>
      <c r="I704" s="62">
        <f>SUM(I701:I703)</f>
        <v>50000</v>
      </c>
      <c r="J704" s="64">
        <f>SUM(J701:J703)</f>
        <v>0</v>
      </c>
    </row>
    <row r="705" ht="21" customHeight="1" spans="1:10">
      <c r="A705" s="65" t="s">
        <v>118</v>
      </c>
      <c r="B705" s="172"/>
      <c r="C705" s="172"/>
      <c r="D705" s="173"/>
      <c r="E705" s="340"/>
      <c r="F705" s="67">
        <f>F681+F699+F704</f>
        <v>5478961.11</v>
      </c>
      <c r="G705" s="68">
        <f>G681+G699+G704</f>
        <v>2877302</v>
      </c>
      <c r="H705" s="68">
        <f>I705-G705</f>
        <v>2943750.57</v>
      </c>
      <c r="I705" s="67">
        <f>I681+I699+I704</f>
        <v>5821052.57</v>
      </c>
      <c r="J705" s="69">
        <f>J681+J699+J704</f>
        <v>5981464.18</v>
      </c>
    </row>
    <row r="706" ht="15" spans="1:10">
      <c r="A706" s="72"/>
      <c r="B706" s="72"/>
      <c r="C706" s="74"/>
      <c r="D706" s="73"/>
      <c r="E706" s="74"/>
      <c r="F706" s="71"/>
      <c r="G706" s="71"/>
      <c r="H706" s="71"/>
      <c r="I706" s="71"/>
      <c r="J706" s="71"/>
    </row>
    <row r="707" ht="15" spans="1:10">
      <c r="A707" s="72" t="s">
        <v>119</v>
      </c>
      <c r="B707" s="72"/>
      <c r="C707" s="74"/>
      <c r="D707" s="73"/>
      <c r="E707" s="74"/>
      <c r="F707" s="71"/>
      <c r="G707" s="71"/>
      <c r="H707" s="71"/>
      <c r="I707" s="71"/>
      <c r="J707" s="71"/>
    </row>
    <row r="708" ht="15" spans="1:10">
      <c r="A708" s="72"/>
      <c r="B708" s="72"/>
      <c r="C708" s="74"/>
      <c r="D708" s="73"/>
      <c r="E708" s="74"/>
      <c r="F708" s="71"/>
      <c r="G708" s="71"/>
      <c r="H708" s="71"/>
      <c r="I708" s="71"/>
      <c r="J708" s="71"/>
    </row>
    <row r="709" spans="1:10">
      <c r="A709" s="35"/>
      <c r="B709" s="72"/>
      <c r="C709" s="75" t="s">
        <v>120</v>
      </c>
      <c r="D709" s="72" t="s">
        <v>121</v>
      </c>
      <c r="E709" s="72"/>
      <c r="F709" s="76"/>
      <c r="G709" s="77"/>
      <c r="H709" s="78" t="s">
        <v>122</v>
      </c>
      <c r="I709" s="78"/>
      <c r="J709" s="76"/>
    </row>
    <row r="710" spans="1:10">
      <c r="A710" s="35"/>
      <c r="B710" s="72"/>
      <c r="C710" s="75"/>
      <c r="D710" s="79"/>
      <c r="E710" s="72"/>
      <c r="F710" s="76"/>
      <c r="G710" s="77"/>
      <c r="H710" s="77"/>
      <c r="I710" s="77"/>
      <c r="J710" s="76"/>
    </row>
    <row r="712" spans="3:10">
      <c r="C712" s="81" t="s">
        <v>163</v>
      </c>
      <c r="D712" s="81" t="s">
        <v>125</v>
      </c>
      <c r="E712" s="81"/>
      <c r="F712" s="81"/>
      <c r="G712" s="81"/>
      <c r="H712" s="81" t="s">
        <v>124</v>
      </c>
      <c r="I712" s="81"/>
      <c r="J712" s="81"/>
    </row>
    <row r="713" spans="3:10">
      <c r="C713" s="82" t="s">
        <v>164</v>
      </c>
      <c r="D713" s="82" t="s">
        <v>127</v>
      </c>
      <c r="E713" s="82"/>
      <c r="F713" s="82"/>
      <c r="G713" s="82"/>
      <c r="H713" s="82" t="s">
        <v>126</v>
      </c>
      <c r="I713" s="82"/>
      <c r="J713" s="82"/>
    </row>
    <row r="714" spans="3:10">
      <c r="C714" s="82"/>
      <c r="D714" s="82"/>
      <c r="E714" s="82"/>
      <c r="F714" s="82"/>
      <c r="G714" s="82"/>
      <c r="H714" s="82"/>
      <c r="I714" s="82"/>
      <c r="J714" s="82"/>
    </row>
    <row r="715" spans="3:10">
      <c r="C715" s="82"/>
      <c r="D715" s="82"/>
      <c r="E715" s="82"/>
      <c r="F715" s="82"/>
      <c r="G715" s="82"/>
      <c r="H715" s="82"/>
      <c r="I715" s="82"/>
      <c r="J715" s="82"/>
    </row>
    <row r="716" spans="3:10">
      <c r="C716" s="82"/>
      <c r="D716" s="82"/>
      <c r="E716" s="82"/>
      <c r="F716" s="82"/>
      <c r="G716" s="82"/>
      <c r="H716" s="82"/>
      <c r="I716" s="82"/>
      <c r="J716" s="82"/>
    </row>
    <row r="717" spans="3:10">
      <c r="C717" s="82"/>
      <c r="D717" s="82"/>
      <c r="E717" s="82"/>
      <c r="F717" s="82"/>
      <c r="G717" s="82"/>
      <c r="H717" s="82"/>
      <c r="I717" s="82"/>
      <c r="J717" s="82"/>
    </row>
    <row r="718" spans="3:10">
      <c r="C718" s="82"/>
      <c r="D718" s="82"/>
      <c r="E718" s="82"/>
      <c r="F718" s="82"/>
      <c r="G718" s="82"/>
      <c r="H718" s="82"/>
      <c r="I718" s="82"/>
      <c r="J718" s="82"/>
    </row>
    <row r="719" spans="1:10">
      <c r="A719" s="98" t="s">
        <v>0</v>
      </c>
      <c r="B719" s="98"/>
      <c r="C719" s="98"/>
      <c r="D719" s="98"/>
      <c r="E719" s="98"/>
      <c r="F719" s="98"/>
      <c r="G719" s="98"/>
      <c r="H719" s="98"/>
      <c r="I719" s="98"/>
      <c r="J719" s="98"/>
    </row>
    <row r="720" spans="1:10">
      <c r="A720" s="99" t="s">
        <v>1</v>
      </c>
      <c r="B720" s="100"/>
      <c r="C720" s="100"/>
      <c r="D720" s="100"/>
      <c r="E720" s="100"/>
      <c r="F720" s="100"/>
      <c r="G720" s="100"/>
      <c r="H720" s="100"/>
      <c r="I720" s="100"/>
      <c r="J720" s="100"/>
    </row>
    <row r="721" spans="1:10">
      <c r="A721" s="101" t="s">
        <v>2</v>
      </c>
      <c r="B721" s="100"/>
      <c r="C721" s="100"/>
      <c r="D721" s="100"/>
      <c r="E721" s="100"/>
      <c r="F721" s="100"/>
      <c r="G721" s="100"/>
      <c r="H721" s="100"/>
      <c r="I721" s="100"/>
      <c r="J721" s="100"/>
    </row>
    <row r="722" spans="1:10">
      <c r="A722" s="97"/>
      <c r="B722" s="97"/>
      <c r="C722" s="97"/>
      <c r="D722" s="97"/>
      <c r="E722" s="97"/>
      <c r="F722" s="97"/>
      <c r="G722" s="97"/>
      <c r="H722" s="97"/>
      <c r="I722" s="97"/>
      <c r="J722" s="97"/>
    </row>
    <row r="723" ht="15.6" spans="1:10">
      <c r="A723" s="131" t="s">
        <v>3</v>
      </c>
      <c r="B723" s="131"/>
      <c r="C723" s="131"/>
      <c r="D723" s="131"/>
      <c r="E723" s="131"/>
      <c r="F723" s="131"/>
      <c r="G723" s="131"/>
      <c r="H723" s="131"/>
      <c r="I723" s="131"/>
      <c r="J723" s="131"/>
    </row>
    <row r="724" ht="15.6" spans="1:10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</row>
    <row r="725" spans="1:10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</row>
    <row r="726" ht="24" customHeight="1" spans="1:10">
      <c r="A726" s="105" t="s">
        <v>4</v>
      </c>
      <c r="B726" s="105"/>
      <c r="C726" s="132" t="s">
        <v>5</v>
      </c>
      <c r="D726" s="105"/>
      <c r="E726" s="105"/>
      <c r="F726" s="105"/>
      <c r="G726" s="105" t="s">
        <v>6</v>
      </c>
      <c r="H726" s="132">
        <v>2023</v>
      </c>
      <c r="I726" s="105"/>
      <c r="J726" s="105"/>
    </row>
    <row r="727" spans="1:10">
      <c r="A727" s="97" t="s">
        <v>7</v>
      </c>
      <c r="B727" s="97"/>
      <c r="C727" s="132" t="s">
        <v>8</v>
      </c>
      <c r="D727" s="132"/>
      <c r="E727" s="132"/>
      <c r="F727" s="132"/>
      <c r="G727" s="105" t="s">
        <v>9</v>
      </c>
      <c r="H727" s="97" t="s">
        <v>165</v>
      </c>
      <c r="I727" s="97"/>
      <c r="J727" s="132"/>
    </row>
    <row r="728" ht="15.15" spans="1:10">
      <c r="A728" s="105" t="s">
        <v>11</v>
      </c>
      <c r="B728" s="105"/>
      <c r="C728" s="97"/>
      <c r="D728" s="132"/>
      <c r="E728" s="132"/>
      <c r="F728" s="132"/>
      <c r="G728" s="105"/>
      <c r="H728" s="97"/>
      <c r="I728" s="97"/>
      <c r="J728" s="132"/>
    </row>
    <row r="729" spans="1:10">
      <c r="A729" s="205" t="s">
        <v>129</v>
      </c>
      <c r="B729" s="163"/>
      <c r="C729" s="206"/>
      <c r="D729" s="164" t="s">
        <v>13</v>
      </c>
      <c r="E729" s="207" t="s">
        <v>14</v>
      </c>
      <c r="F729" s="136" t="s">
        <v>15</v>
      </c>
      <c r="G729" s="137" t="s">
        <v>16</v>
      </c>
      <c r="H729" s="138"/>
      <c r="I729" s="138"/>
      <c r="J729" s="139" t="s">
        <v>17</v>
      </c>
    </row>
    <row r="730" spans="1:10">
      <c r="A730" s="208"/>
      <c r="B730" s="165"/>
      <c r="C730" s="209"/>
      <c r="D730" s="166"/>
      <c r="E730" s="210" t="s">
        <v>18</v>
      </c>
      <c r="F730" s="142"/>
      <c r="G730" s="143" t="s">
        <v>19</v>
      </c>
      <c r="H730" s="144" t="s">
        <v>20</v>
      </c>
      <c r="I730" s="145" t="s">
        <v>21</v>
      </c>
      <c r="J730" s="146"/>
    </row>
    <row r="731" spans="1:10">
      <c r="A731" s="235"/>
      <c r="B731" s="167"/>
      <c r="C731" s="236"/>
      <c r="D731" s="168"/>
      <c r="E731" s="237"/>
      <c r="F731" s="147" t="s">
        <v>22</v>
      </c>
      <c r="G731" s="148" t="s">
        <v>22</v>
      </c>
      <c r="H731" s="149" t="s">
        <v>23</v>
      </c>
      <c r="I731" s="150"/>
      <c r="J731" s="151" t="s">
        <v>24</v>
      </c>
    </row>
    <row r="732" spans="1:10">
      <c r="A732" s="57" t="s">
        <v>25</v>
      </c>
      <c r="B732" s="158"/>
      <c r="C732" s="329"/>
      <c r="D732" s="159"/>
      <c r="E732" s="330"/>
      <c r="F732" s="39"/>
      <c r="G732" s="40"/>
      <c r="H732" s="40"/>
      <c r="I732" s="40"/>
      <c r="J732" s="41"/>
    </row>
    <row r="733" spans="1:10">
      <c r="A733" s="331"/>
      <c r="B733" s="158" t="s">
        <v>26</v>
      </c>
      <c r="C733" s="329"/>
      <c r="D733" s="159" t="s">
        <v>27</v>
      </c>
      <c r="E733" s="330"/>
      <c r="F733" s="36">
        <f>'[1]21ps'!L5</f>
        <v>1380528</v>
      </c>
      <c r="G733" s="37">
        <f>'[1]22ps'!L5</f>
        <v>737416</v>
      </c>
      <c r="H733" s="37">
        <f>I733-G733</f>
        <v>846788</v>
      </c>
      <c r="I733" s="37">
        <v>1584204</v>
      </c>
      <c r="J733" s="38">
        <f>[1]PS!L5</f>
        <v>1628388</v>
      </c>
    </row>
    <row r="734" spans="1:10">
      <c r="A734" s="331"/>
      <c r="B734" s="158" t="s">
        <v>28</v>
      </c>
      <c r="C734" s="329"/>
      <c r="D734" s="159" t="s">
        <v>29</v>
      </c>
      <c r="E734" s="330"/>
      <c r="F734" s="39">
        <f>'[1]21ps'!L6</f>
        <v>68006.3</v>
      </c>
      <c r="G734" s="40">
        <f>'[1]22ps'!L6</f>
        <v>70414.63</v>
      </c>
      <c r="H734" s="40">
        <f>I734-G734</f>
        <v>56830.48</v>
      </c>
      <c r="I734" s="40">
        <v>127245.11</v>
      </c>
      <c r="J734" s="41">
        <f>[1]PS!L6</f>
        <v>60094.93</v>
      </c>
    </row>
    <row r="735" spans="1:10">
      <c r="A735" s="331"/>
      <c r="B735" s="158" t="s">
        <v>30</v>
      </c>
      <c r="C735" s="329"/>
      <c r="D735" s="159"/>
      <c r="E735" s="330"/>
      <c r="F735" s="39"/>
      <c r="G735" s="40"/>
      <c r="H735" s="40"/>
      <c r="I735" s="40"/>
      <c r="J735" s="41"/>
    </row>
    <row r="736" spans="1:10">
      <c r="A736" s="331"/>
      <c r="B736" s="158" t="s">
        <v>31</v>
      </c>
      <c r="C736" s="329"/>
      <c r="D736" s="159" t="s">
        <v>32</v>
      </c>
      <c r="E736" s="330"/>
      <c r="F736" s="39">
        <f>'[1]21ps'!L7</f>
        <v>96000</v>
      </c>
      <c r="G736" s="40">
        <f>'[1]22ps'!L7</f>
        <v>52000</v>
      </c>
      <c r="H736" s="40">
        <f t="shared" ref="H736:H750" si="19">I736-G736</f>
        <v>68000</v>
      </c>
      <c r="I736" s="40">
        <v>120000</v>
      </c>
      <c r="J736" s="41">
        <f>[1]PS!L7</f>
        <v>120000</v>
      </c>
    </row>
    <row r="737" spans="1:10">
      <c r="A737" s="331"/>
      <c r="B737" s="158" t="s">
        <v>33</v>
      </c>
      <c r="C737" s="329"/>
      <c r="D737" s="159" t="s">
        <v>34</v>
      </c>
      <c r="E737" s="330"/>
      <c r="F737" s="39">
        <f>'[1]21ps'!L8</f>
        <v>72000</v>
      </c>
      <c r="G737" s="40">
        <f>'[1]22ps'!L8</f>
        <v>36000</v>
      </c>
      <c r="H737" s="40">
        <f t="shared" si="19"/>
        <v>36000</v>
      </c>
      <c r="I737" s="40">
        <v>72000</v>
      </c>
      <c r="J737" s="41">
        <f>[1]PS!L8</f>
        <v>72000</v>
      </c>
    </row>
    <row r="738" spans="1:10">
      <c r="A738" s="331"/>
      <c r="B738" s="158" t="s">
        <v>35</v>
      </c>
      <c r="C738" s="329"/>
      <c r="D738" s="159" t="s">
        <v>36</v>
      </c>
      <c r="E738" s="330"/>
      <c r="F738" s="39">
        <f>'[1]21ps'!L9</f>
        <v>72000</v>
      </c>
      <c r="G738" s="40">
        <f>'[1]22ps'!L9</f>
        <v>36000</v>
      </c>
      <c r="H738" s="40">
        <f t="shared" si="19"/>
        <v>36000</v>
      </c>
      <c r="I738" s="40">
        <v>72000</v>
      </c>
      <c r="J738" s="41">
        <f>[1]PS!L9</f>
        <v>72000</v>
      </c>
    </row>
    <row r="739" spans="1:10">
      <c r="A739" s="331"/>
      <c r="B739" s="158" t="s">
        <v>37</v>
      </c>
      <c r="C739" s="329"/>
      <c r="D739" s="159" t="s">
        <v>38</v>
      </c>
      <c r="E739" s="330"/>
      <c r="F739" s="39">
        <f>'[1]21ps'!L10</f>
        <v>24000</v>
      </c>
      <c r="G739" s="40">
        <f>'[1]22ps'!L10</f>
        <v>18000</v>
      </c>
      <c r="H739" s="40">
        <f t="shared" si="19"/>
        <v>12000</v>
      </c>
      <c r="I739" s="40">
        <v>30000</v>
      </c>
      <c r="J739" s="41">
        <f>[1]PS!L10</f>
        <v>30000</v>
      </c>
    </row>
    <row r="740" spans="1:10">
      <c r="A740" s="331"/>
      <c r="B740" s="158" t="s">
        <v>39</v>
      </c>
      <c r="C740" s="329"/>
      <c r="D740" s="159" t="s">
        <v>40</v>
      </c>
      <c r="E740" s="330"/>
      <c r="F740" s="39">
        <f>'[1]21ps'!L14</f>
        <v>0</v>
      </c>
      <c r="G740" s="40">
        <f>'[1]22ps'!L14</f>
        <v>0</v>
      </c>
      <c r="H740" s="40">
        <f t="shared" si="19"/>
        <v>0</v>
      </c>
      <c r="I740" s="40">
        <v>0</v>
      </c>
      <c r="J740" s="41">
        <v>0</v>
      </c>
    </row>
    <row r="741" spans="1:10">
      <c r="A741" s="331"/>
      <c r="B741" s="158" t="s">
        <v>41</v>
      </c>
      <c r="C741" s="329"/>
      <c r="D741" s="159" t="s">
        <v>42</v>
      </c>
      <c r="E741" s="330"/>
      <c r="F741" s="39">
        <f>'[1]21ps'!L15</f>
        <v>5000</v>
      </c>
      <c r="G741" s="40">
        <f>'[1]22ps'!L15</f>
        <v>0</v>
      </c>
      <c r="H741" s="40">
        <f t="shared" si="19"/>
        <v>0</v>
      </c>
      <c r="I741" s="40">
        <v>0</v>
      </c>
      <c r="J741" s="41">
        <f>[1]PS!L14</f>
        <v>0</v>
      </c>
    </row>
    <row r="742" spans="1:10">
      <c r="A742" s="331"/>
      <c r="B742" s="158" t="s">
        <v>43</v>
      </c>
      <c r="C742" s="329"/>
      <c r="D742" s="159" t="s">
        <v>44</v>
      </c>
      <c r="E742" s="330"/>
      <c r="F742" s="39">
        <f>'[1]21ps'!L16</f>
        <v>20000</v>
      </c>
      <c r="G742" s="40">
        <f>'[1]22ps'!L16</f>
        <v>0</v>
      </c>
      <c r="H742" s="40">
        <f t="shared" si="19"/>
        <v>25000</v>
      </c>
      <c r="I742" s="40">
        <v>25000</v>
      </c>
      <c r="J742" s="41">
        <f>[1]PS!L15</f>
        <v>25000</v>
      </c>
    </row>
    <row r="743" spans="1:10">
      <c r="A743" s="331"/>
      <c r="B743" s="158" t="s">
        <v>45</v>
      </c>
      <c r="C743" s="329"/>
      <c r="D743" s="159" t="s">
        <v>46</v>
      </c>
      <c r="E743" s="330"/>
      <c r="F743" s="39">
        <f>'[1]21ps'!L17</f>
        <v>115044</v>
      </c>
      <c r="G743" s="40">
        <f>'[1]22ps'!L17</f>
        <v>0</v>
      </c>
      <c r="H743" s="40">
        <f t="shared" si="19"/>
        <v>132017</v>
      </c>
      <c r="I743" s="40">
        <v>132017</v>
      </c>
      <c r="J743" s="41">
        <f>[1]PS!L16</f>
        <v>135699</v>
      </c>
    </row>
    <row r="744" spans="1:10">
      <c r="A744" s="331"/>
      <c r="B744" s="158" t="s">
        <v>47</v>
      </c>
      <c r="C744" s="329"/>
      <c r="D744" s="159" t="s">
        <v>48</v>
      </c>
      <c r="E744" s="330"/>
      <c r="F744" s="39">
        <f>'[1]21ps'!L18</f>
        <v>165663.36</v>
      </c>
      <c r="G744" s="40">
        <f>'[1]22ps'!L18</f>
        <v>87725.04</v>
      </c>
      <c r="H744" s="40">
        <f t="shared" si="19"/>
        <v>102379.44</v>
      </c>
      <c r="I744" s="40">
        <v>190104.48</v>
      </c>
      <c r="J744" s="41">
        <f>[1]PS!L17</f>
        <v>195406.56</v>
      </c>
    </row>
    <row r="745" spans="1:10">
      <c r="A745" s="331"/>
      <c r="B745" s="158" t="s">
        <v>49</v>
      </c>
      <c r="C745" s="329"/>
      <c r="D745" s="159" t="s">
        <v>50</v>
      </c>
      <c r="E745" s="330"/>
      <c r="F745" s="39">
        <f>'[1]21ps'!L19</f>
        <v>27610.56</v>
      </c>
      <c r="G745" s="40">
        <f>'[1]22ps'!L19</f>
        <v>14748.32</v>
      </c>
      <c r="H745" s="40">
        <f t="shared" si="19"/>
        <v>16935.76</v>
      </c>
      <c r="I745" s="40">
        <v>31684.08</v>
      </c>
      <c r="J745" s="41">
        <f>[1]PS!L18</f>
        <v>32567.76</v>
      </c>
    </row>
    <row r="746" spans="1:10">
      <c r="A746" s="331"/>
      <c r="B746" s="158" t="s">
        <v>51</v>
      </c>
      <c r="C746" s="329"/>
      <c r="D746" s="159" t="s">
        <v>52</v>
      </c>
      <c r="E746" s="330"/>
      <c r="F746" s="39">
        <f>'[1]21ps'!L20</f>
        <v>18813.24</v>
      </c>
      <c r="G746" s="40">
        <f>'[1]22ps'!L20</f>
        <v>10757.66</v>
      </c>
      <c r="H746" s="40">
        <f t="shared" si="19"/>
        <v>20926.42</v>
      </c>
      <c r="I746" s="40">
        <v>31684.08</v>
      </c>
      <c r="J746" s="41">
        <f>[1]PS!L19</f>
        <v>40709.7</v>
      </c>
    </row>
    <row r="747" spans="1:10">
      <c r="A747" s="331"/>
      <c r="B747" s="158" t="s">
        <v>53</v>
      </c>
      <c r="C747" s="329"/>
      <c r="D747" s="159" t="s">
        <v>54</v>
      </c>
      <c r="E747" s="330"/>
      <c r="F747" s="39">
        <f>'[1]21ps'!L21</f>
        <v>4800</v>
      </c>
      <c r="G747" s="40">
        <f>'[1]22ps'!L21</f>
        <v>2400</v>
      </c>
      <c r="H747" s="40">
        <f t="shared" si="19"/>
        <v>3600</v>
      </c>
      <c r="I747" s="40">
        <v>6000</v>
      </c>
      <c r="J747" s="41">
        <f>[1]PS!L20</f>
        <v>6000</v>
      </c>
    </row>
    <row r="748" spans="1:10">
      <c r="A748" s="331"/>
      <c r="B748" s="158" t="s">
        <v>55</v>
      </c>
      <c r="C748" s="329"/>
      <c r="D748" s="159" t="s">
        <v>56</v>
      </c>
      <c r="E748" s="330"/>
      <c r="F748" s="39">
        <f>'[1]21ps'!L22</f>
        <v>198920.91</v>
      </c>
      <c r="G748" s="40">
        <f>'[1]22ps'!L22</f>
        <v>0</v>
      </c>
      <c r="H748" s="40">
        <f t="shared" si="19"/>
        <v>0</v>
      </c>
      <c r="I748" s="40">
        <v>0</v>
      </c>
      <c r="J748" s="41">
        <f>[1]PS!L21</f>
        <v>0</v>
      </c>
    </row>
    <row r="749" spans="1:10">
      <c r="A749" s="355"/>
      <c r="B749" s="84" t="s">
        <v>57</v>
      </c>
      <c r="C749" s="356"/>
      <c r="D749" s="174" t="s">
        <v>58</v>
      </c>
      <c r="E749" s="357"/>
      <c r="F749" s="55">
        <f>'[1]21ps'!L24+'[1]21ps'!L25+'[1]21ps'!L26</f>
        <v>275044</v>
      </c>
      <c r="G749" s="42">
        <f>'[1]22ps'!L24+'[1]22ps'!L25+'[1]22ps'!L27</f>
        <v>143101</v>
      </c>
      <c r="H749" s="42">
        <f t="shared" si="19"/>
        <v>53916</v>
      </c>
      <c r="I749" s="42">
        <v>197017</v>
      </c>
      <c r="J749" s="43">
        <f>[1]PS!L23+[1]PS!L24+[1]PS!L25</f>
        <v>185699</v>
      </c>
    </row>
    <row r="750" ht="18" customHeight="1" spans="1:10">
      <c r="A750" s="363"/>
      <c r="B750" s="172" t="s">
        <v>59</v>
      </c>
      <c r="C750" s="172"/>
      <c r="D750" s="187"/>
      <c r="E750" s="364"/>
      <c r="F750" s="47">
        <f>SUM(F733:F749)</f>
        <v>2543430.37</v>
      </c>
      <c r="G750" s="47">
        <f>SUM(G733:G749)</f>
        <v>1208562.65</v>
      </c>
      <c r="H750" s="47">
        <f t="shared" si="19"/>
        <v>1410393.1</v>
      </c>
      <c r="I750" s="48">
        <f>SUM(I733:I749)</f>
        <v>2618955.75</v>
      </c>
      <c r="J750" s="110">
        <f>SUM(J733:J749)</f>
        <v>2603564.95</v>
      </c>
    </row>
    <row r="751" ht="15.15" spans="1:10">
      <c r="A751" s="158"/>
      <c r="B751" s="158"/>
      <c r="C751" s="333"/>
      <c r="D751" s="159"/>
      <c r="E751" s="333"/>
      <c r="F751" s="161"/>
      <c r="G751" s="162"/>
      <c r="H751" s="162"/>
      <c r="I751" s="162"/>
      <c r="J751" s="162"/>
    </row>
    <row r="752" spans="1:10">
      <c r="A752" s="205" t="s">
        <v>129</v>
      </c>
      <c r="B752" s="163"/>
      <c r="C752" s="206"/>
      <c r="D752" s="164" t="s">
        <v>13</v>
      </c>
      <c r="E752" s="207" t="s">
        <v>14</v>
      </c>
      <c r="F752" s="136" t="s">
        <v>15</v>
      </c>
      <c r="G752" s="137" t="s">
        <v>16</v>
      </c>
      <c r="H752" s="138"/>
      <c r="I752" s="138"/>
      <c r="J752" s="139" t="s">
        <v>17</v>
      </c>
    </row>
    <row r="753" spans="1:10">
      <c r="A753" s="208"/>
      <c r="B753" s="165"/>
      <c r="C753" s="209"/>
      <c r="D753" s="166"/>
      <c r="E753" s="210" t="s">
        <v>18</v>
      </c>
      <c r="F753" s="142"/>
      <c r="G753" s="143" t="s">
        <v>19</v>
      </c>
      <c r="H753" s="144" t="s">
        <v>20</v>
      </c>
      <c r="I753" s="145" t="s">
        <v>21</v>
      </c>
      <c r="J753" s="146"/>
    </row>
    <row r="754" ht="15.15" spans="1:10">
      <c r="A754" s="235"/>
      <c r="B754" s="167"/>
      <c r="C754" s="236"/>
      <c r="D754" s="168"/>
      <c r="E754" s="237"/>
      <c r="F754" s="147" t="s">
        <v>22</v>
      </c>
      <c r="G754" s="148" t="s">
        <v>22</v>
      </c>
      <c r="H754" s="149" t="s">
        <v>23</v>
      </c>
      <c r="I754" s="150"/>
      <c r="J754" s="151" t="s">
        <v>24</v>
      </c>
    </row>
    <row r="755" spans="1:10">
      <c r="A755" s="360" t="s">
        <v>60</v>
      </c>
      <c r="B755" s="51"/>
      <c r="C755" s="361"/>
      <c r="D755" s="169"/>
      <c r="E755" s="362"/>
      <c r="F755" s="52"/>
      <c r="G755" s="53"/>
      <c r="H755" s="53"/>
      <c r="I755" s="53"/>
      <c r="J755" s="54"/>
    </row>
    <row r="756" spans="1:10">
      <c r="A756" s="57"/>
      <c r="B756" s="158" t="s">
        <v>61</v>
      </c>
      <c r="C756" s="329"/>
      <c r="D756" s="159" t="s">
        <v>62</v>
      </c>
      <c r="E756" s="330"/>
      <c r="F756" s="36">
        <f>'[1]21mooe'!L3</f>
        <v>41300</v>
      </c>
      <c r="G756" s="37">
        <f>'[1]22mooe'!L3</f>
        <v>67402</v>
      </c>
      <c r="H756" s="37">
        <f>I756-G756</f>
        <v>52598</v>
      </c>
      <c r="I756" s="37">
        <v>120000</v>
      </c>
      <c r="J756" s="38">
        <f>[1]MOOE!L2</f>
        <v>120000</v>
      </c>
    </row>
    <row r="757" spans="1:10">
      <c r="A757" s="57"/>
      <c r="B757" s="158" t="s">
        <v>63</v>
      </c>
      <c r="C757" s="329"/>
      <c r="D757" s="159" t="s">
        <v>64</v>
      </c>
      <c r="E757" s="330"/>
      <c r="F757" s="39">
        <f>'[1]21mooe'!L4</f>
        <v>38700</v>
      </c>
      <c r="G757" s="40">
        <f>'[1]22mooe'!L4</f>
        <v>80400</v>
      </c>
      <c r="H757" s="40">
        <f>I757-G757</f>
        <v>39600</v>
      </c>
      <c r="I757" s="40">
        <v>120000</v>
      </c>
      <c r="J757" s="41">
        <f>[1]MOOE!L3</f>
        <v>120000</v>
      </c>
    </row>
    <row r="758" spans="1:10">
      <c r="A758" s="57"/>
      <c r="B758" s="158" t="s">
        <v>65</v>
      </c>
      <c r="C758" s="329"/>
      <c r="D758" s="159" t="s">
        <v>66</v>
      </c>
      <c r="E758" s="330"/>
      <c r="F758" s="39">
        <f>'[1]21mooe'!L5</f>
        <v>42351.12</v>
      </c>
      <c r="G758" s="40">
        <f>'[1]22mooe'!L5</f>
        <v>10561.74</v>
      </c>
      <c r="H758" s="40">
        <f>I758-G758</f>
        <v>39438.26</v>
      </c>
      <c r="I758" s="40">
        <v>50000</v>
      </c>
      <c r="J758" s="41">
        <f>[1]MOOE!L4</f>
        <v>50000</v>
      </c>
    </row>
    <row r="759" spans="1:10">
      <c r="A759" s="57"/>
      <c r="B759" s="158" t="s">
        <v>67</v>
      </c>
      <c r="C759" s="329"/>
      <c r="D759" s="159" t="s">
        <v>68</v>
      </c>
      <c r="E759" s="330"/>
      <c r="F759" s="39">
        <v>0</v>
      </c>
      <c r="G759" s="40">
        <v>0</v>
      </c>
      <c r="H759" s="40"/>
      <c r="I759" s="40">
        <v>0</v>
      </c>
      <c r="J759" s="41">
        <f>[1]MOOE!L6</f>
        <v>0</v>
      </c>
    </row>
    <row r="760" spans="1:10">
      <c r="A760" s="57"/>
      <c r="B760" s="158" t="s">
        <v>75</v>
      </c>
      <c r="C760" s="329"/>
      <c r="D760" s="159" t="s">
        <v>76</v>
      </c>
      <c r="E760" s="330"/>
      <c r="F760" s="39">
        <f>'[1]21mooe'!L11</f>
        <v>3360</v>
      </c>
      <c r="G760" s="40">
        <v>0</v>
      </c>
      <c r="H760" s="40">
        <f t="shared" ref="H760:H765" si="20">I760-G760</f>
        <v>3600</v>
      </c>
      <c r="I760" s="40">
        <v>3600</v>
      </c>
      <c r="J760" s="41">
        <f>[1]MOOE!L10</f>
        <v>3600</v>
      </c>
    </row>
    <row r="761" spans="1:10">
      <c r="A761" s="57"/>
      <c r="B761" s="158" t="s">
        <v>143</v>
      </c>
      <c r="C761" s="329"/>
      <c r="D761" s="159" t="s">
        <v>78</v>
      </c>
      <c r="E761" s="330"/>
      <c r="F761" s="39">
        <f>'[1]21mooe'!L12</f>
        <v>15707.5</v>
      </c>
      <c r="G761" s="40">
        <f>'[1]22mooe'!L12</f>
        <v>6743</v>
      </c>
      <c r="H761" s="40">
        <f t="shared" si="20"/>
        <v>13257</v>
      </c>
      <c r="I761" s="40">
        <v>20000</v>
      </c>
      <c r="J761" s="41">
        <f>[1]MOOE!L11</f>
        <v>20000</v>
      </c>
    </row>
    <row r="762" spans="1:10">
      <c r="A762" s="57"/>
      <c r="B762" s="158" t="s">
        <v>89</v>
      </c>
      <c r="C762" s="329"/>
      <c r="D762" s="159" t="s">
        <v>90</v>
      </c>
      <c r="E762" s="330"/>
      <c r="F762" s="39">
        <f>'[1]21mooe'!L19</f>
        <v>0</v>
      </c>
      <c r="G762" s="40">
        <v>0</v>
      </c>
      <c r="H762" s="40">
        <f t="shared" si="20"/>
        <v>0</v>
      </c>
      <c r="I762" s="40">
        <v>0</v>
      </c>
      <c r="J762" s="41">
        <v>0</v>
      </c>
    </row>
    <row r="763" spans="1:10">
      <c r="A763" s="57"/>
      <c r="B763" s="158" t="s">
        <v>95</v>
      </c>
      <c r="C763" s="329"/>
      <c r="D763" s="159" t="s">
        <v>96</v>
      </c>
      <c r="E763" s="330"/>
      <c r="F763" s="39">
        <v>0</v>
      </c>
      <c r="G763" s="40">
        <v>0</v>
      </c>
      <c r="H763" s="40">
        <f t="shared" si="20"/>
        <v>0</v>
      </c>
      <c r="I763" s="40">
        <v>0</v>
      </c>
      <c r="J763" s="41">
        <f>[1]MOOE!L20</f>
        <v>0</v>
      </c>
    </row>
    <row r="764" spans="1:10">
      <c r="A764" s="57"/>
      <c r="B764" s="158" t="s">
        <v>105</v>
      </c>
      <c r="C764" s="329"/>
      <c r="D764" s="159" t="s">
        <v>106</v>
      </c>
      <c r="E764" s="330"/>
      <c r="F764" s="39">
        <f>'[1]21mooe'!L28</f>
        <v>50000</v>
      </c>
      <c r="G764" s="40">
        <f>'[1]22mooe'!L29</f>
        <v>5223</v>
      </c>
      <c r="H764" s="40">
        <f t="shared" si="20"/>
        <v>44777</v>
      </c>
      <c r="I764" s="40">
        <v>50000</v>
      </c>
      <c r="J764" s="41">
        <f>[1]MOOE!L25</f>
        <v>50000</v>
      </c>
    </row>
    <row r="765" ht="18" customHeight="1" spans="1:10">
      <c r="A765" s="337"/>
      <c r="B765" s="182" t="s">
        <v>107</v>
      </c>
      <c r="C765" s="182"/>
      <c r="D765" s="183"/>
      <c r="E765" s="339"/>
      <c r="F765" s="92">
        <f>SUM(F756:F764)</f>
        <v>191418.62</v>
      </c>
      <c r="G765" s="92">
        <f>SUM(G756:G764)</f>
        <v>170329.74</v>
      </c>
      <c r="H765" s="46">
        <f t="shared" si="20"/>
        <v>193270.26</v>
      </c>
      <c r="I765" s="92">
        <f>SUM(I756:I764)</f>
        <v>363600</v>
      </c>
      <c r="J765" s="85">
        <f>SUM(J756:J764)</f>
        <v>363600</v>
      </c>
    </row>
    <row r="766" ht="18" customHeight="1" spans="1:10">
      <c r="A766" s="57" t="s">
        <v>108</v>
      </c>
      <c r="B766" s="158"/>
      <c r="C766" s="329"/>
      <c r="D766" s="190"/>
      <c r="E766" s="329"/>
      <c r="F766" s="39"/>
      <c r="G766" s="40"/>
      <c r="H766" s="40"/>
      <c r="I766" s="40"/>
      <c r="J766" s="41"/>
    </row>
    <row r="767" ht="18" customHeight="1" spans="1:10">
      <c r="A767" s="57"/>
      <c r="B767" s="158" t="s">
        <v>111</v>
      </c>
      <c r="C767" s="329"/>
      <c r="D767" s="191" t="s">
        <v>130</v>
      </c>
      <c r="E767" s="329"/>
      <c r="F767" s="39">
        <f>'[1]21mooe'!L32</f>
        <v>46300</v>
      </c>
      <c r="G767" s="40"/>
      <c r="H767" s="40"/>
      <c r="I767" s="40">
        <v>0</v>
      </c>
      <c r="J767" s="41">
        <f>[1]MOOE!L29</f>
        <v>0</v>
      </c>
    </row>
    <row r="768" spans="1:10">
      <c r="A768" s="57"/>
      <c r="B768" s="158" t="s">
        <v>131</v>
      </c>
      <c r="C768" s="329"/>
      <c r="D768" s="184" t="s">
        <v>110</v>
      </c>
      <c r="E768" s="330"/>
      <c r="F768" s="39">
        <f>'[1]21mooe'!L34</f>
        <v>0</v>
      </c>
      <c r="G768" s="40">
        <f>'[1]22mooe'!L34</f>
        <v>0</v>
      </c>
      <c r="H768" s="40">
        <f>I768-G768</f>
        <v>0</v>
      </c>
      <c r="I768" s="40">
        <v>0</v>
      </c>
      <c r="J768" s="41">
        <f>[1]MOOE!L31</f>
        <v>0</v>
      </c>
    </row>
    <row r="769" spans="1:10">
      <c r="A769" s="57"/>
      <c r="B769" s="158" t="s">
        <v>132</v>
      </c>
      <c r="C769" s="329"/>
      <c r="D769" s="185" t="s">
        <v>116</v>
      </c>
      <c r="E769" s="330"/>
      <c r="F769" s="39">
        <v>0</v>
      </c>
      <c r="G769" s="40">
        <f>'[1]22mooe'!L35</f>
        <v>0</v>
      </c>
      <c r="H769" s="40">
        <f>I769-G769</f>
        <v>0</v>
      </c>
      <c r="I769" s="40">
        <v>0</v>
      </c>
      <c r="J769" s="41">
        <f>[1]MOOE!L32</f>
        <v>0</v>
      </c>
    </row>
    <row r="770" ht="18" customHeight="1" spans="1:10">
      <c r="A770" s="337"/>
      <c r="B770" s="60" t="s">
        <v>117</v>
      </c>
      <c r="C770" s="338"/>
      <c r="D770" s="171"/>
      <c r="E770" s="339"/>
      <c r="F770" s="62">
        <f>SUM(F767:F769)</f>
        <v>46300</v>
      </c>
      <c r="G770" s="62">
        <f>SUM(G768:G769)</f>
        <v>0</v>
      </c>
      <c r="H770" s="63">
        <f>SUM(H768:H769)</f>
        <v>0</v>
      </c>
      <c r="I770" s="62">
        <f>SUM(I767:I769)</f>
        <v>0</v>
      </c>
      <c r="J770" s="64">
        <f>SUM(J767:J769)</f>
        <v>0</v>
      </c>
    </row>
    <row r="771" ht="21" customHeight="1" spans="1:10">
      <c r="A771" s="65" t="s">
        <v>118</v>
      </c>
      <c r="B771" s="172"/>
      <c r="C771" s="172"/>
      <c r="D771" s="173"/>
      <c r="E771" s="340"/>
      <c r="F771" s="67">
        <f>F750+F765+F770</f>
        <v>2781148.99</v>
      </c>
      <c r="G771" s="68">
        <f>G750+G765+G770</f>
        <v>1378892.39</v>
      </c>
      <c r="H771" s="68">
        <f>I771-G771</f>
        <v>1603663.36</v>
      </c>
      <c r="I771" s="67">
        <f>I750+I765+I770</f>
        <v>2982555.75</v>
      </c>
      <c r="J771" s="69">
        <f>J750+J765+J770</f>
        <v>2967164.95</v>
      </c>
    </row>
    <row r="772" ht="15" spans="1:10">
      <c r="A772" s="72"/>
      <c r="B772" s="72"/>
      <c r="C772" s="74"/>
      <c r="D772" s="73"/>
      <c r="E772" s="74"/>
      <c r="F772" s="71"/>
      <c r="G772" s="71"/>
      <c r="H772" s="71"/>
      <c r="I772" s="71"/>
      <c r="J772" s="71"/>
    </row>
    <row r="773" ht="15" spans="1:10">
      <c r="A773" s="72" t="s">
        <v>119</v>
      </c>
      <c r="B773" s="72"/>
      <c r="C773" s="74"/>
      <c r="D773" s="73"/>
      <c r="E773" s="74"/>
      <c r="F773" s="71"/>
      <c r="G773" s="71"/>
      <c r="H773" s="71"/>
      <c r="I773" s="71"/>
      <c r="J773" s="71"/>
    </row>
    <row r="774" ht="15" spans="1:10">
      <c r="A774" s="72"/>
      <c r="B774" s="72"/>
      <c r="C774" s="74"/>
      <c r="D774" s="73"/>
      <c r="E774" s="74"/>
      <c r="F774" s="71"/>
      <c r="G774" s="71"/>
      <c r="H774" s="71"/>
      <c r="I774" s="71"/>
      <c r="J774" s="71"/>
    </row>
    <row r="775" spans="1:10">
      <c r="A775" s="35"/>
      <c r="B775" s="72"/>
      <c r="C775" s="75" t="s">
        <v>120</v>
      </c>
      <c r="D775" s="72" t="s">
        <v>121</v>
      </c>
      <c r="E775" s="72"/>
      <c r="F775" s="76"/>
      <c r="G775" s="77"/>
      <c r="H775" s="78" t="s">
        <v>122</v>
      </c>
      <c r="I775" s="78"/>
      <c r="J775" s="76"/>
    </row>
    <row r="776" spans="1:10">
      <c r="A776" s="35"/>
      <c r="B776" s="72"/>
      <c r="C776" s="75"/>
      <c r="D776" s="79"/>
      <c r="E776" s="72"/>
      <c r="F776" s="76"/>
      <c r="G776" s="77"/>
      <c r="H776" s="77"/>
      <c r="I776" s="77"/>
      <c r="J776" s="76"/>
    </row>
    <row r="778" spans="3:10">
      <c r="C778" s="81" t="s">
        <v>166</v>
      </c>
      <c r="D778" s="81" t="s">
        <v>125</v>
      </c>
      <c r="E778" s="81"/>
      <c r="F778" s="81"/>
      <c r="G778" s="81"/>
      <c r="H778" s="81" t="s">
        <v>124</v>
      </c>
      <c r="I778" s="81"/>
      <c r="J778" s="81"/>
    </row>
    <row r="779" spans="3:10">
      <c r="C779" s="82" t="s">
        <v>167</v>
      </c>
      <c r="D779" s="82" t="s">
        <v>127</v>
      </c>
      <c r="E779" s="82"/>
      <c r="F779" s="82"/>
      <c r="G779" s="82"/>
      <c r="H779" s="82" t="s">
        <v>126</v>
      </c>
      <c r="I779" s="82"/>
      <c r="J779" s="82"/>
    </row>
    <row r="780" spans="3:3">
      <c r="C780" s="82"/>
    </row>
    <row r="785" spans="1:10">
      <c r="A785" s="98" t="s">
        <v>0</v>
      </c>
      <c r="B785" s="98"/>
      <c r="C785" s="98"/>
      <c r="D785" s="98"/>
      <c r="E785" s="98"/>
      <c r="F785" s="98"/>
      <c r="G785" s="98"/>
      <c r="H785" s="98"/>
      <c r="I785" s="98"/>
      <c r="J785" s="98"/>
    </row>
    <row r="786" spans="1:10">
      <c r="A786" s="99" t="s">
        <v>1</v>
      </c>
      <c r="B786" s="100"/>
      <c r="C786" s="100"/>
      <c r="D786" s="100"/>
      <c r="E786" s="100"/>
      <c r="F786" s="100"/>
      <c r="G786" s="100"/>
      <c r="H786" s="100"/>
      <c r="I786" s="100"/>
      <c r="J786" s="100"/>
    </row>
    <row r="787" spans="1:10">
      <c r="A787" s="101" t="s">
        <v>2</v>
      </c>
      <c r="B787" s="100"/>
      <c r="C787" s="100"/>
      <c r="D787" s="100"/>
      <c r="E787" s="100"/>
      <c r="F787" s="100"/>
      <c r="G787" s="100"/>
      <c r="H787" s="100"/>
      <c r="I787" s="100"/>
      <c r="J787" s="100"/>
    </row>
    <row r="788" spans="1:10">
      <c r="A788" s="97"/>
      <c r="B788" s="97"/>
      <c r="C788" s="97"/>
      <c r="D788" s="97"/>
      <c r="E788" s="97"/>
      <c r="F788" s="97"/>
      <c r="G788" s="97"/>
      <c r="H788" s="97"/>
      <c r="I788" s="97"/>
      <c r="J788" s="97"/>
    </row>
    <row r="789" ht="15.6" spans="1:10">
      <c r="A789" s="131" t="s">
        <v>3</v>
      </c>
      <c r="B789" s="131"/>
      <c r="C789" s="131"/>
      <c r="D789" s="131"/>
      <c r="E789" s="131"/>
      <c r="F789" s="131"/>
      <c r="G789" s="131"/>
      <c r="H789" s="131"/>
      <c r="I789" s="131"/>
      <c r="J789" s="131"/>
    </row>
    <row r="790" ht="15.6" spans="1:10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</row>
    <row r="791" spans="1:10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</row>
    <row r="792" spans="1:10">
      <c r="A792" s="105" t="s">
        <v>4</v>
      </c>
      <c r="B792" s="105"/>
      <c r="C792" s="132" t="s">
        <v>5</v>
      </c>
      <c r="D792" s="105"/>
      <c r="E792" s="105"/>
      <c r="F792" s="105"/>
      <c r="G792" s="105" t="s">
        <v>6</v>
      </c>
      <c r="H792" s="132">
        <v>2023</v>
      </c>
      <c r="I792" s="105"/>
      <c r="J792" s="105"/>
    </row>
    <row r="793" ht="24" customHeight="1" spans="1:10">
      <c r="A793" s="97" t="s">
        <v>7</v>
      </c>
      <c r="B793" s="97"/>
      <c r="C793" s="132" t="s">
        <v>8</v>
      </c>
      <c r="D793" s="132"/>
      <c r="E793" s="132"/>
      <c r="F793" s="132"/>
      <c r="G793" s="105" t="s">
        <v>9</v>
      </c>
      <c r="H793" s="97" t="s">
        <v>168</v>
      </c>
      <c r="I793" s="97"/>
      <c r="J793" s="132"/>
    </row>
    <row r="794" spans="1:10">
      <c r="A794" s="105" t="s">
        <v>11</v>
      </c>
      <c r="B794" s="105"/>
      <c r="C794" s="97"/>
      <c r="D794" s="132"/>
      <c r="E794" s="132"/>
      <c r="F794" s="132"/>
      <c r="G794" s="105"/>
      <c r="H794" s="97"/>
      <c r="I794" s="97"/>
      <c r="J794" s="132"/>
    </row>
    <row r="795" ht="18.15" spans="1:10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</row>
    <row r="796" spans="1:10">
      <c r="A796" s="205" t="s">
        <v>129</v>
      </c>
      <c r="B796" s="163"/>
      <c r="C796" s="206"/>
      <c r="D796" s="164" t="s">
        <v>13</v>
      </c>
      <c r="E796" s="207" t="s">
        <v>14</v>
      </c>
      <c r="F796" s="136" t="s">
        <v>15</v>
      </c>
      <c r="G796" s="137" t="s">
        <v>16</v>
      </c>
      <c r="H796" s="138"/>
      <c r="I796" s="138"/>
      <c r="J796" s="139" t="s">
        <v>17</v>
      </c>
    </row>
    <row r="797" spans="1:10">
      <c r="A797" s="208"/>
      <c r="B797" s="165"/>
      <c r="C797" s="209"/>
      <c r="D797" s="166"/>
      <c r="E797" s="210" t="s">
        <v>18</v>
      </c>
      <c r="F797" s="142"/>
      <c r="G797" s="143" t="s">
        <v>19</v>
      </c>
      <c r="H797" s="144" t="s">
        <v>20</v>
      </c>
      <c r="I797" s="145" t="s">
        <v>21</v>
      </c>
      <c r="J797" s="146"/>
    </row>
    <row r="798" spans="1:10">
      <c r="A798" s="235"/>
      <c r="B798" s="167"/>
      <c r="C798" s="236"/>
      <c r="D798" s="168"/>
      <c r="E798" s="237"/>
      <c r="F798" s="147" t="s">
        <v>22</v>
      </c>
      <c r="G798" s="148" t="s">
        <v>22</v>
      </c>
      <c r="H798" s="149" t="s">
        <v>23</v>
      </c>
      <c r="I798" s="150"/>
      <c r="J798" s="151" t="s">
        <v>24</v>
      </c>
    </row>
    <row r="799" spans="1:10">
      <c r="A799" s="57" t="s">
        <v>25</v>
      </c>
      <c r="B799" s="158"/>
      <c r="C799" s="329"/>
      <c r="D799" s="159"/>
      <c r="E799" s="330"/>
      <c r="F799" s="39"/>
      <c r="G799" s="40"/>
      <c r="H799" s="40"/>
      <c r="I799" s="40"/>
      <c r="J799" s="41"/>
    </row>
    <row r="800" spans="1:10">
      <c r="A800" s="331"/>
      <c r="B800" s="158" t="s">
        <v>26</v>
      </c>
      <c r="C800" s="329"/>
      <c r="D800" s="159" t="s">
        <v>27</v>
      </c>
      <c r="E800" s="330"/>
      <c r="F800" s="36">
        <f>'[1]21ps'!M5</f>
        <v>2192142</v>
      </c>
      <c r="G800" s="37">
        <f>'[1]22ps'!M5</f>
        <v>1494599</v>
      </c>
      <c r="H800" s="37">
        <f>I800-G800</f>
        <v>2257657</v>
      </c>
      <c r="I800" s="37">
        <v>3752256</v>
      </c>
      <c r="J800" s="38">
        <f>[1]PS!M5</f>
        <v>4245348</v>
      </c>
    </row>
    <row r="801" spans="1:10">
      <c r="A801" s="331"/>
      <c r="B801" s="158" t="s">
        <v>28</v>
      </c>
      <c r="C801" s="329"/>
      <c r="D801" s="159" t="s">
        <v>29</v>
      </c>
      <c r="E801" s="330"/>
      <c r="F801" s="39">
        <f>'[1]21ps'!M6</f>
        <v>100949.25</v>
      </c>
      <c r="G801" s="40">
        <f>'[1]22ps'!M6</f>
        <v>47054.38</v>
      </c>
      <c r="H801" s="40">
        <f>I801-G801</f>
        <v>254331.08</v>
      </c>
      <c r="I801" s="40">
        <v>301385.46</v>
      </c>
      <c r="J801" s="41">
        <f>[1]PS!M6</f>
        <v>111324.61</v>
      </c>
    </row>
    <row r="802" spans="1:10">
      <c r="A802" s="331"/>
      <c r="B802" s="158" t="s">
        <v>30</v>
      </c>
      <c r="C802" s="329"/>
      <c r="D802" s="159"/>
      <c r="E802" s="330"/>
      <c r="F802" s="39"/>
      <c r="G802" s="40"/>
      <c r="H802" s="40"/>
      <c r="I802" s="40"/>
      <c r="J802" s="41"/>
    </row>
    <row r="803" spans="1:10">
      <c r="A803" s="331"/>
      <c r="B803" s="158" t="s">
        <v>31</v>
      </c>
      <c r="C803" s="329"/>
      <c r="D803" s="159" t="s">
        <v>32</v>
      </c>
      <c r="E803" s="330"/>
      <c r="F803" s="39">
        <f>'[1]21ps'!M7</f>
        <v>327000</v>
      </c>
      <c r="G803" s="40">
        <f>'[1]22ps'!M7</f>
        <v>191000</v>
      </c>
      <c r="H803" s="40">
        <f t="shared" ref="H803:H817" si="21">I803-G803</f>
        <v>265000</v>
      </c>
      <c r="I803" s="40">
        <v>456000</v>
      </c>
      <c r="J803" s="41">
        <f>[1]PS!M7</f>
        <v>480000</v>
      </c>
    </row>
    <row r="804" spans="1:10">
      <c r="A804" s="331"/>
      <c r="B804" s="158" t="s">
        <v>33</v>
      </c>
      <c r="C804" s="329"/>
      <c r="D804" s="159" t="s">
        <v>34</v>
      </c>
      <c r="E804" s="330"/>
      <c r="F804" s="39">
        <f>'[1]21ps'!M8</f>
        <v>72000</v>
      </c>
      <c r="G804" s="40">
        <f>'[1]22ps'!M8</f>
        <v>36000</v>
      </c>
      <c r="H804" s="40">
        <f t="shared" si="21"/>
        <v>36000</v>
      </c>
      <c r="I804" s="40">
        <v>72000</v>
      </c>
      <c r="J804" s="41">
        <f>[1]PS!M8</f>
        <v>72000</v>
      </c>
    </row>
    <row r="805" spans="1:10">
      <c r="A805" s="331"/>
      <c r="B805" s="158" t="s">
        <v>35</v>
      </c>
      <c r="C805" s="329"/>
      <c r="D805" s="159" t="s">
        <v>36</v>
      </c>
      <c r="E805" s="330"/>
      <c r="F805" s="39">
        <f>'[1]21ps'!M9</f>
        <v>72000</v>
      </c>
      <c r="G805" s="40">
        <f>'[1]22ps'!M9</f>
        <v>36000</v>
      </c>
      <c r="H805" s="40">
        <f t="shared" si="21"/>
        <v>36000</v>
      </c>
      <c r="I805" s="40">
        <v>72000</v>
      </c>
      <c r="J805" s="41">
        <f>[1]PS!M9</f>
        <v>72000</v>
      </c>
    </row>
    <row r="806" spans="1:10">
      <c r="A806" s="331"/>
      <c r="B806" s="158" t="s">
        <v>37</v>
      </c>
      <c r="C806" s="329"/>
      <c r="D806" s="159" t="s">
        <v>38</v>
      </c>
      <c r="E806" s="330"/>
      <c r="F806" s="39">
        <f>'[1]21ps'!M10</f>
        <v>72000</v>
      </c>
      <c r="G806" s="40">
        <f>'[1]22ps'!M10</f>
        <v>78000</v>
      </c>
      <c r="H806" s="40">
        <f t="shared" si="21"/>
        <v>36000</v>
      </c>
      <c r="I806" s="40">
        <v>114000</v>
      </c>
      <c r="J806" s="41">
        <f>[1]PS!M10</f>
        <v>120000</v>
      </c>
    </row>
    <row r="807" spans="1:10">
      <c r="A807" s="331"/>
      <c r="B807" s="158" t="s">
        <v>39</v>
      </c>
      <c r="C807" s="329"/>
      <c r="D807" s="159" t="s">
        <v>40</v>
      </c>
      <c r="E807" s="330"/>
      <c r="F807" s="39">
        <f>'[1]21ps'!M14</f>
        <v>0</v>
      </c>
      <c r="G807" s="40">
        <f>'[1]22ps'!M14</f>
        <v>0</v>
      </c>
      <c r="H807" s="40">
        <f t="shared" si="21"/>
        <v>0</v>
      </c>
      <c r="I807" s="40">
        <v>0</v>
      </c>
      <c r="J807" s="41">
        <v>0</v>
      </c>
    </row>
    <row r="808" spans="1:10">
      <c r="A808" s="331"/>
      <c r="B808" s="158" t="s">
        <v>41</v>
      </c>
      <c r="C808" s="329"/>
      <c r="D808" s="159" t="s">
        <v>42</v>
      </c>
      <c r="E808" s="330"/>
      <c r="F808" s="39">
        <f>'[1]21ps'!M15</f>
        <v>25000</v>
      </c>
      <c r="G808" s="40">
        <f>'[1]22ps'!M15</f>
        <v>5000</v>
      </c>
      <c r="H808" s="40">
        <f t="shared" si="21"/>
        <v>5000</v>
      </c>
      <c r="I808" s="40">
        <v>10000</v>
      </c>
      <c r="J808" s="41">
        <f>[1]PS!M14</f>
        <v>0</v>
      </c>
    </row>
    <row r="809" spans="1:10">
      <c r="A809" s="331"/>
      <c r="B809" s="158" t="s">
        <v>43</v>
      </c>
      <c r="C809" s="329"/>
      <c r="D809" s="159" t="s">
        <v>44</v>
      </c>
      <c r="E809" s="330"/>
      <c r="F809" s="39">
        <f>'[1]21ps'!M16</f>
        <v>75000</v>
      </c>
      <c r="G809" s="40">
        <f>'[1]22ps'!M16</f>
        <v>0</v>
      </c>
      <c r="H809" s="40">
        <f t="shared" si="21"/>
        <v>95000</v>
      </c>
      <c r="I809" s="40">
        <v>95000</v>
      </c>
      <c r="J809" s="41">
        <f>[1]PS!M15</f>
        <v>100000</v>
      </c>
    </row>
    <row r="810" spans="1:10">
      <c r="A810" s="331"/>
      <c r="B810" s="158" t="s">
        <v>45</v>
      </c>
      <c r="C810" s="329"/>
      <c r="D810" s="159" t="s">
        <v>46</v>
      </c>
      <c r="E810" s="330"/>
      <c r="F810" s="39">
        <f>'[1]21ps'!M17</f>
        <v>187012</v>
      </c>
      <c r="G810" s="40">
        <f>'[1]22ps'!M17</f>
        <v>0</v>
      </c>
      <c r="H810" s="40">
        <f t="shared" si="21"/>
        <v>312688</v>
      </c>
      <c r="I810" s="40">
        <v>312688</v>
      </c>
      <c r="J810" s="41">
        <f>[1]PS!M16</f>
        <v>353779</v>
      </c>
    </row>
    <row r="811" spans="1:10">
      <c r="A811" s="331"/>
      <c r="B811" s="158" t="s">
        <v>47</v>
      </c>
      <c r="C811" s="329"/>
      <c r="D811" s="159" t="s">
        <v>48</v>
      </c>
      <c r="E811" s="330"/>
      <c r="F811" s="39">
        <f>'[1]21ps'!M18</f>
        <v>263057.04</v>
      </c>
      <c r="G811" s="40">
        <f>'[1]22ps'!M18</f>
        <v>179351.88</v>
      </c>
      <c r="H811" s="40">
        <f t="shared" si="21"/>
        <v>270918.84</v>
      </c>
      <c r="I811" s="40">
        <v>450270.72</v>
      </c>
      <c r="J811" s="41">
        <f>[1]PS!M17</f>
        <v>509441.76</v>
      </c>
    </row>
    <row r="812" spans="1:10">
      <c r="A812" s="331"/>
      <c r="B812" s="158" t="s">
        <v>49</v>
      </c>
      <c r="C812" s="329"/>
      <c r="D812" s="159" t="s">
        <v>50</v>
      </c>
      <c r="E812" s="330"/>
      <c r="F812" s="39">
        <f>'[1]21ps'!M19</f>
        <v>43727.64</v>
      </c>
      <c r="G812" s="40">
        <f>'[1]22ps'!M19</f>
        <v>29532.16</v>
      </c>
      <c r="H812" s="40">
        <f t="shared" si="21"/>
        <v>45512.96</v>
      </c>
      <c r="I812" s="40">
        <v>75045.12</v>
      </c>
      <c r="J812" s="41">
        <f>[1]PS!M18</f>
        <v>84906.96</v>
      </c>
    </row>
    <row r="813" spans="1:10">
      <c r="A813" s="331"/>
      <c r="B813" s="158" t="s">
        <v>51</v>
      </c>
      <c r="C813" s="329"/>
      <c r="D813" s="159" t="s">
        <v>52</v>
      </c>
      <c r="E813" s="330"/>
      <c r="F813" s="39">
        <f>'[1]21ps'!M20</f>
        <v>32795.84</v>
      </c>
      <c r="G813" s="40">
        <f>'[1]22ps'!M20</f>
        <v>23265.95</v>
      </c>
      <c r="H813" s="40">
        <f t="shared" si="21"/>
        <v>51779.17</v>
      </c>
      <c r="I813" s="40">
        <v>75045.12</v>
      </c>
      <c r="J813" s="41">
        <f>[1]PS!M19</f>
        <v>106133.7</v>
      </c>
    </row>
    <row r="814" spans="1:10">
      <c r="A814" s="331"/>
      <c r="B814" s="158" t="s">
        <v>53</v>
      </c>
      <c r="C814" s="329"/>
      <c r="D814" s="159" t="s">
        <v>54</v>
      </c>
      <c r="E814" s="330"/>
      <c r="F814" s="39">
        <f>'[1]21ps'!M21</f>
        <v>16400</v>
      </c>
      <c r="G814" s="40">
        <f>'[1]22ps'!M21</f>
        <v>9300</v>
      </c>
      <c r="H814" s="40">
        <f t="shared" si="21"/>
        <v>13500</v>
      </c>
      <c r="I814" s="40">
        <v>22800</v>
      </c>
      <c r="J814" s="41">
        <f>[1]PS!M20</f>
        <v>24000</v>
      </c>
    </row>
    <row r="815" spans="1:10">
      <c r="A815" s="331"/>
      <c r="B815" s="158" t="s">
        <v>55</v>
      </c>
      <c r="C815" s="329"/>
      <c r="D815" s="159" t="s">
        <v>56</v>
      </c>
      <c r="E815" s="330"/>
      <c r="F815" s="39">
        <f>'[1]21ps'!M22</f>
        <v>348469.2</v>
      </c>
      <c r="G815" s="40">
        <f>'[1]22ps'!M22</f>
        <v>0</v>
      </c>
      <c r="H815" s="40">
        <f t="shared" si="21"/>
        <v>272653.92</v>
      </c>
      <c r="I815" s="40">
        <v>272653.92</v>
      </c>
      <c r="J815" s="41">
        <f>[1]PS!M21</f>
        <v>0</v>
      </c>
    </row>
    <row r="816" spans="1:10">
      <c r="A816" s="355"/>
      <c r="B816" s="84" t="s">
        <v>57</v>
      </c>
      <c r="C816" s="356"/>
      <c r="D816" s="174" t="s">
        <v>58</v>
      </c>
      <c r="E816" s="357"/>
      <c r="F816" s="55">
        <f>'[1]21ps'!M24+'[1]21ps'!M25+'[1]21ps'!M26</f>
        <v>737012</v>
      </c>
      <c r="G816" s="42">
        <f>'[1]22ps'!M24+'[1]22ps'!M25+'[1]22ps'!M27</f>
        <v>366995</v>
      </c>
      <c r="H816" s="42">
        <f t="shared" si="21"/>
        <v>192693</v>
      </c>
      <c r="I816" s="42">
        <v>559688</v>
      </c>
      <c r="J816" s="43">
        <f>[1]PS!M23+[1]PS!M24+[1]PS!M25</f>
        <v>553779</v>
      </c>
    </row>
    <row r="817" ht="18" customHeight="1" spans="1:10">
      <c r="A817" s="363"/>
      <c r="B817" s="172" t="s">
        <v>59</v>
      </c>
      <c r="C817" s="172"/>
      <c r="D817" s="187"/>
      <c r="E817" s="364"/>
      <c r="F817" s="47">
        <f>SUM(F800:F816)</f>
        <v>4564564.97</v>
      </c>
      <c r="G817" s="47">
        <f>SUM(G800:G816)</f>
        <v>2496098.37</v>
      </c>
      <c r="H817" s="47">
        <f t="shared" si="21"/>
        <v>4144733.97</v>
      </c>
      <c r="I817" s="48">
        <f>SUM(I800:I816)</f>
        <v>6640832.34</v>
      </c>
      <c r="J817" s="110">
        <f>SUM(J800:J816)</f>
        <v>6832713.03</v>
      </c>
    </row>
    <row r="818" spans="1:10">
      <c r="A818" s="158"/>
      <c r="B818" s="158"/>
      <c r="C818" s="333"/>
      <c r="D818" s="159"/>
      <c r="E818" s="333"/>
      <c r="F818" s="161"/>
      <c r="G818" s="162"/>
      <c r="H818" s="162"/>
      <c r="I818" s="162"/>
      <c r="J818" s="162"/>
    </row>
    <row r="819" spans="1:10">
      <c r="A819" s="158"/>
      <c r="B819" s="158"/>
      <c r="C819" s="333"/>
      <c r="D819" s="159"/>
      <c r="E819" s="333"/>
      <c r="F819" s="161"/>
      <c r="G819" s="162"/>
      <c r="H819" s="162"/>
      <c r="I819" s="162"/>
      <c r="J819" s="162"/>
    </row>
    <row r="820" spans="1:10">
      <c r="A820" s="158"/>
      <c r="B820" s="158"/>
      <c r="C820" s="333"/>
      <c r="D820" s="159"/>
      <c r="E820" s="333"/>
      <c r="F820" s="161"/>
      <c r="G820" s="162"/>
      <c r="H820" s="162"/>
      <c r="I820" s="162"/>
      <c r="J820" s="162"/>
    </row>
    <row r="821" ht="15.15" spans="1:10">
      <c r="A821" s="158"/>
      <c r="B821" s="158"/>
      <c r="C821" s="333"/>
      <c r="D821" s="159"/>
      <c r="E821" s="333"/>
      <c r="F821" s="161"/>
      <c r="G821" s="162"/>
      <c r="H821" s="162"/>
      <c r="I821" s="162"/>
      <c r="J821" s="162"/>
    </row>
    <row r="822" spans="1:10">
      <c r="A822" s="205" t="s">
        <v>129</v>
      </c>
      <c r="B822" s="163"/>
      <c r="C822" s="206"/>
      <c r="D822" s="164" t="s">
        <v>13</v>
      </c>
      <c r="E822" s="207" t="s">
        <v>14</v>
      </c>
      <c r="F822" s="136" t="s">
        <v>15</v>
      </c>
      <c r="G822" s="137" t="s">
        <v>16</v>
      </c>
      <c r="H822" s="138"/>
      <c r="I822" s="138"/>
      <c r="J822" s="139" t="s">
        <v>17</v>
      </c>
    </row>
    <row r="823" spans="1:10">
      <c r="A823" s="208"/>
      <c r="B823" s="165"/>
      <c r="C823" s="209"/>
      <c r="D823" s="166"/>
      <c r="E823" s="210" t="s">
        <v>18</v>
      </c>
      <c r="F823" s="142"/>
      <c r="G823" s="143" t="s">
        <v>19</v>
      </c>
      <c r="H823" s="144" t="s">
        <v>20</v>
      </c>
      <c r="I823" s="145" t="s">
        <v>21</v>
      </c>
      <c r="J823" s="146"/>
    </row>
    <row r="824" ht="15.15" spans="1:10">
      <c r="A824" s="235"/>
      <c r="B824" s="167"/>
      <c r="C824" s="236"/>
      <c r="D824" s="168"/>
      <c r="E824" s="237"/>
      <c r="F824" s="147" t="s">
        <v>22</v>
      </c>
      <c r="G824" s="148" t="s">
        <v>22</v>
      </c>
      <c r="H824" s="149" t="s">
        <v>23</v>
      </c>
      <c r="I824" s="150"/>
      <c r="J824" s="151" t="s">
        <v>24</v>
      </c>
    </row>
    <row r="825" spans="1:10">
      <c r="A825" s="360" t="s">
        <v>60</v>
      </c>
      <c r="B825" s="51"/>
      <c r="C825" s="361"/>
      <c r="D825" s="169"/>
      <c r="E825" s="362"/>
      <c r="F825" s="52"/>
      <c r="G825" s="53"/>
      <c r="H825" s="53"/>
      <c r="I825" s="53"/>
      <c r="J825" s="54"/>
    </row>
    <row r="826" spans="1:10">
      <c r="A826" s="57"/>
      <c r="B826" s="158" t="s">
        <v>61</v>
      </c>
      <c r="C826" s="329"/>
      <c r="D826" s="159" t="s">
        <v>62</v>
      </c>
      <c r="E826" s="330"/>
      <c r="F826" s="36">
        <f>'[1]21mooe'!M3</f>
        <v>84950</v>
      </c>
      <c r="G826" s="37">
        <f>'[1]22mooe'!M3</f>
        <v>87500</v>
      </c>
      <c r="H826" s="37">
        <f>I826-G826</f>
        <v>62500</v>
      </c>
      <c r="I826" s="37">
        <v>150000</v>
      </c>
      <c r="J826" s="38">
        <f>[1]MOOE!M2</f>
        <v>150000</v>
      </c>
    </row>
    <row r="827" spans="1:10">
      <c r="A827" s="57"/>
      <c r="B827" s="158" t="s">
        <v>63</v>
      </c>
      <c r="C827" s="329"/>
      <c r="D827" s="159" t="s">
        <v>64</v>
      </c>
      <c r="E827" s="330"/>
      <c r="F827" s="39">
        <f>'[1]21mooe'!M4</f>
        <v>51600</v>
      </c>
      <c r="G827" s="40">
        <f>'[1]22mooe'!M4</f>
        <v>104810</v>
      </c>
      <c r="H827" s="40">
        <f>I827-G827</f>
        <v>45190</v>
      </c>
      <c r="I827" s="40">
        <v>150000</v>
      </c>
      <c r="J827" s="41">
        <f>[1]MOOE!M3</f>
        <v>150000</v>
      </c>
    </row>
    <row r="828" spans="1:10">
      <c r="A828" s="57"/>
      <c r="B828" s="158" t="s">
        <v>65</v>
      </c>
      <c r="C828" s="329"/>
      <c r="D828" s="159" t="s">
        <v>66</v>
      </c>
      <c r="E828" s="330"/>
      <c r="F828" s="39">
        <f>'[1]21mooe'!M5</f>
        <v>36826.88</v>
      </c>
      <c r="G828" s="40">
        <f>'[1]22mooe'!M5</f>
        <v>31302.25</v>
      </c>
      <c r="H828" s="40">
        <f>I828-G828</f>
        <v>28697.75</v>
      </c>
      <c r="I828" s="40">
        <v>60000</v>
      </c>
      <c r="J828" s="41">
        <f>[1]MOOE!M4</f>
        <v>60000</v>
      </c>
    </row>
    <row r="829" spans="1:10">
      <c r="A829" s="57"/>
      <c r="B829" s="158" t="s">
        <v>67</v>
      </c>
      <c r="C829" s="329"/>
      <c r="D829" s="159" t="s">
        <v>68</v>
      </c>
      <c r="E829" s="330"/>
      <c r="F829" s="39">
        <f>'[1]21mooe'!M7</f>
        <v>1000000</v>
      </c>
      <c r="G829" s="40">
        <f>'[1]22mooe'!M7</f>
        <v>1727706.01</v>
      </c>
      <c r="H829" s="40">
        <f>I829-G829</f>
        <v>272293.99</v>
      </c>
      <c r="I829" s="40">
        <v>2000000</v>
      </c>
      <c r="J829" s="41">
        <f>[1]MOOE!M6</f>
        <v>3000000</v>
      </c>
    </row>
    <row r="830" spans="1:10">
      <c r="A830" s="57"/>
      <c r="B830" s="158" t="s">
        <v>75</v>
      </c>
      <c r="C830" s="329"/>
      <c r="D830" s="159" t="s">
        <v>76</v>
      </c>
      <c r="E830" s="330"/>
      <c r="F830" s="39">
        <f>'[1]21mooe'!M11</f>
        <v>200</v>
      </c>
      <c r="G830" s="40">
        <f>'[1]22mooe'!M11</f>
        <v>0</v>
      </c>
      <c r="H830" s="40">
        <f t="shared" ref="H830:H836" si="22">I830-G830</f>
        <v>3600</v>
      </c>
      <c r="I830" s="40">
        <v>3600</v>
      </c>
      <c r="J830" s="41">
        <f>[1]MOOE!M10</f>
        <v>3600</v>
      </c>
    </row>
    <row r="831" spans="1:10">
      <c r="A831" s="57"/>
      <c r="B831" s="158" t="s">
        <v>143</v>
      </c>
      <c r="C831" s="329"/>
      <c r="D831" s="159" t="s">
        <v>78</v>
      </c>
      <c r="E831" s="330"/>
      <c r="F831" s="39">
        <f>'[1]21mooe'!M12</f>
        <v>11797.05</v>
      </c>
      <c r="G831" s="40">
        <f>'[1]22mooe'!M12</f>
        <v>5627</v>
      </c>
      <c r="H831" s="40">
        <f t="shared" si="22"/>
        <v>14373</v>
      </c>
      <c r="I831" s="40">
        <v>20000</v>
      </c>
      <c r="J831" s="41">
        <f>[1]MOOE!M11</f>
        <v>20000</v>
      </c>
    </row>
    <row r="832" spans="1:10">
      <c r="A832" s="57"/>
      <c r="B832" s="158" t="s">
        <v>89</v>
      </c>
      <c r="C832" s="329"/>
      <c r="D832" s="159" t="s">
        <v>90</v>
      </c>
      <c r="E832" s="330"/>
      <c r="F832" s="39">
        <f>'[1]21mooe'!M19</f>
        <v>0</v>
      </c>
      <c r="G832" s="40">
        <f>'[1]22mooe'!M19</f>
        <v>0</v>
      </c>
      <c r="H832" s="40">
        <f t="shared" si="22"/>
        <v>0</v>
      </c>
      <c r="I832" s="40">
        <v>0</v>
      </c>
      <c r="J832" s="41">
        <v>0</v>
      </c>
    </row>
    <row r="833" spans="1:10">
      <c r="A833" s="57"/>
      <c r="B833" s="158" t="s">
        <v>93</v>
      </c>
      <c r="C833" s="329"/>
      <c r="D833" s="159" t="s">
        <v>94</v>
      </c>
      <c r="E833" s="330"/>
      <c r="F833" s="39">
        <f>'[1]21mooe'!M21</f>
        <v>2000000</v>
      </c>
      <c r="G833" s="40">
        <f>'[1]22mooe'!M21</f>
        <v>1423294</v>
      </c>
      <c r="H833" s="40">
        <f t="shared" si="22"/>
        <v>1576706</v>
      </c>
      <c r="I833" s="40">
        <v>3000000</v>
      </c>
      <c r="J833" s="41">
        <f>[1]MOOE!M19</f>
        <v>3000000</v>
      </c>
    </row>
    <row r="834" spans="1:10">
      <c r="A834" s="57"/>
      <c r="B834" s="158" t="s">
        <v>95</v>
      </c>
      <c r="C834" s="329"/>
      <c r="D834" s="159" t="s">
        <v>96</v>
      </c>
      <c r="E834" s="330"/>
      <c r="F834" s="39">
        <f>'[1]21mooe'!M22</f>
        <v>1000000</v>
      </c>
      <c r="G834" s="40">
        <f>'[1]22mooe'!M22</f>
        <v>785276.75</v>
      </c>
      <c r="H834" s="40">
        <f t="shared" si="22"/>
        <v>214723.25</v>
      </c>
      <c r="I834" s="40">
        <v>1000000</v>
      </c>
      <c r="J834" s="41">
        <f>[1]MOOE!M20</f>
        <v>1000000</v>
      </c>
    </row>
    <row r="835" spans="1:10">
      <c r="A835" s="57"/>
      <c r="B835" s="158" t="s">
        <v>105</v>
      </c>
      <c r="C835" s="329"/>
      <c r="D835" s="159" t="s">
        <v>106</v>
      </c>
      <c r="E835" s="330"/>
      <c r="F835" s="39">
        <f>'[1]21mooe'!M28</f>
        <v>95679.95</v>
      </c>
      <c r="G835" s="40">
        <f>'[1]22mooe'!M29</f>
        <v>40356.05</v>
      </c>
      <c r="H835" s="40">
        <f t="shared" si="22"/>
        <v>9643.95</v>
      </c>
      <c r="I835" s="40">
        <v>50000</v>
      </c>
      <c r="J835" s="41">
        <f>[1]MOOE!M25</f>
        <v>100000</v>
      </c>
    </row>
    <row r="836" ht="18" customHeight="1" spans="1:10">
      <c r="A836" s="337"/>
      <c r="B836" s="182" t="s">
        <v>107</v>
      </c>
      <c r="C836" s="182"/>
      <c r="D836" s="183"/>
      <c r="E836" s="339"/>
      <c r="F836" s="92">
        <f>SUM(F826:F835)</f>
        <v>4281053.88</v>
      </c>
      <c r="G836" s="92">
        <f>SUM(G826:G835)</f>
        <v>4205872.06</v>
      </c>
      <c r="H836" s="46">
        <f t="shared" si="22"/>
        <v>2227727.94</v>
      </c>
      <c r="I836" s="92">
        <f>SUM(I826:I835)</f>
        <v>6433600</v>
      </c>
      <c r="J836" s="85">
        <f>SUM(J826:J835)</f>
        <v>7483600</v>
      </c>
    </row>
    <row r="837" ht="18" customHeight="1" spans="1:10">
      <c r="A837" s="57" t="s">
        <v>108</v>
      </c>
      <c r="B837" s="158"/>
      <c r="C837" s="329"/>
      <c r="D837" s="190"/>
      <c r="E837" s="329"/>
      <c r="F837" s="39"/>
      <c r="G837" s="40"/>
      <c r="H837" s="40"/>
      <c r="I837" s="40"/>
      <c r="J837" s="41"/>
    </row>
    <row r="838" ht="18" customHeight="1" spans="1:10">
      <c r="A838" s="57"/>
      <c r="B838" s="158" t="s">
        <v>111</v>
      </c>
      <c r="C838" s="329"/>
      <c r="D838" s="191" t="s">
        <v>130</v>
      </c>
      <c r="E838" s="329"/>
      <c r="F838" s="39">
        <f>'[1]21mooe'!M32</f>
        <v>110000</v>
      </c>
      <c r="G838" s="40">
        <f>'[1]22mooe'!M33</f>
        <v>78300</v>
      </c>
      <c r="H838" s="40">
        <f>I838-G838</f>
        <v>121700</v>
      </c>
      <c r="I838" s="40">
        <v>200000</v>
      </c>
      <c r="J838" s="41">
        <f>[1]MOOE!M29</f>
        <v>0</v>
      </c>
    </row>
    <row r="839" spans="1:10">
      <c r="A839" s="57"/>
      <c r="B839" s="158" t="s">
        <v>131</v>
      </c>
      <c r="C839" s="329"/>
      <c r="D839" s="184" t="s">
        <v>110</v>
      </c>
      <c r="E839" s="330"/>
      <c r="F839" s="39">
        <f>'[1]21mooe'!M34</f>
        <v>9000</v>
      </c>
      <c r="G839" s="40">
        <v>0</v>
      </c>
      <c r="H839" s="40">
        <f>I839-G839</f>
        <v>100000</v>
      </c>
      <c r="I839" s="40">
        <v>100000</v>
      </c>
      <c r="J839" s="41">
        <f>[1]MOOE!M31</f>
        <v>0</v>
      </c>
    </row>
    <row r="840" spans="1:10">
      <c r="A840" s="57"/>
      <c r="B840" s="158" t="s">
        <v>113</v>
      </c>
      <c r="C840" s="329"/>
      <c r="D840" s="185" t="s">
        <v>114</v>
      </c>
      <c r="E840" s="330"/>
      <c r="F840" s="39">
        <v>0</v>
      </c>
      <c r="G840" s="40">
        <f>'[1]22mooe'!M36</f>
        <v>146810</v>
      </c>
      <c r="H840" s="42">
        <f>I840-G840</f>
        <v>13190</v>
      </c>
      <c r="I840" s="40">
        <v>160000</v>
      </c>
      <c r="J840" s="41">
        <f>[1]MOOE!M30</f>
        <v>0</v>
      </c>
    </row>
    <row r="841" ht="18" customHeight="1" spans="1:10">
      <c r="A841" s="337"/>
      <c r="B841" s="60" t="s">
        <v>117</v>
      </c>
      <c r="C841" s="338"/>
      <c r="D841" s="192"/>
      <c r="E841" s="339"/>
      <c r="F841" s="62">
        <f>SUM(F838:F840)</f>
        <v>119000</v>
      </c>
      <c r="G841" s="62">
        <f>SUM(G838:G840)</f>
        <v>225110</v>
      </c>
      <c r="H841" s="63">
        <f>I841-G841</f>
        <v>234890</v>
      </c>
      <c r="I841" s="62">
        <f>SUM(I838:I840)</f>
        <v>460000</v>
      </c>
      <c r="J841" s="64">
        <f>SUM(J838:J840)</f>
        <v>0</v>
      </c>
    </row>
    <row r="842" ht="20.25" customHeight="1" spans="1:10">
      <c r="A842" s="65" t="s">
        <v>118</v>
      </c>
      <c r="B842" s="172"/>
      <c r="C842" s="172"/>
      <c r="D842" s="193"/>
      <c r="E842" s="340"/>
      <c r="F842" s="67">
        <f>F817+F836+F841</f>
        <v>8964618.85</v>
      </c>
      <c r="G842" s="67">
        <f>G817+G836+G841</f>
        <v>6927080.43</v>
      </c>
      <c r="H842" s="68">
        <f>I842-G842</f>
        <v>6607351.91</v>
      </c>
      <c r="I842" s="67">
        <f>I817+I836+I841</f>
        <v>13534432.34</v>
      </c>
      <c r="J842" s="69">
        <f>J817+J836+J841</f>
        <v>14316313.03</v>
      </c>
    </row>
    <row r="843" ht="15" spans="1:10">
      <c r="A843" s="72"/>
      <c r="B843" s="72"/>
      <c r="C843" s="74"/>
      <c r="D843" s="73"/>
      <c r="E843" s="74"/>
      <c r="F843" s="71"/>
      <c r="G843" s="71"/>
      <c r="H843" s="71"/>
      <c r="I843" s="71"/>
      <c r="J843" s="71"/>
    </row>
    <row r="844" ht="15" spans="1:10">
      <c r="A844" s="72" t="s">
        <v>119</v>
      </c>
      <c r="B844" s="72"/>
      <c r="C844" s="74"/>
      <c r="D844" s="73"/>
      <c r="E844" s="74"/>
      <c r="F844" s="71"/>
      <c r="G844" s="71"/>
      <c r="H844" s="71"/>
      <c r="I844" s="71"/>
      <c r="J844" s="71"/>
    </row>
    <row r="845" ht="15" spans="1:10">
      <c r="A845" s="72"/>
      <c r="B845" s="72"/>
      <c r="C845" s="74"/>
      <c r="D845" s="73"/>
      <c r="E845" s="74"/>
      <c r="F845" s="71"/>
      <c r="G845" s="71"/>
      <c r="H845" s="71"/>
      <c r="I845" s="71"/>
      <c r="J845" s="71"/>
    </row>
    <row r="846" spans="1:10">
      <c r="A846" s="35"/>
      <c r="B846" s="72"/>
      <c r="C846" s="75" t="s">
        <v>120</v>
      </c>
      <c r="D846" s="72" t="s">
        <v>121</v>
      </c>
      <c r="E846" s="72"/>
      <c r="F846" s="76"/>
      <c r="G846" s="77"/>
      <c r="H846" s="78" t="s">
        <v>122</v>
      </c>
      <c r="I846" s="78"/>
      <c r="J846" s="76"/>
    </row>
    <row r="847" spans="1:10">
      <c r="A847" s="35"/>
      <c r="B847" s="72"/>
      <c r="C847" s="75"/>
      <c r="D847" s="79"/>
      <c r="E847" s="72"/>
      <c r="F847" s="76"/>
      <c r="G847" s="77"/>
      <c r="H847" s="77"/>
      <c r="I847" s="77"/>
      <c r="J847" s="76"/>
    </row>
    <row r="849" spans="3:10">
      <c r="C849" s="81" t="s">
        <v>169</v>
      </c>
      <c r="D849" s="81" t="s">
        <v>125</v>
      </c>
      <c r="E849" s="81"/>
      <c r="F849" s="81"/>
      <c r="G849" s="81"/>
      <c r="H849" s="81" t="s">
        <v>124</v>
      </c>
      <c r="I849" s="81"/>
      <c r="J849" s="81"/>
    </row>
    <row r="850" spans="3:10">
      <c r="C850" s="82" t="s">
        <v>170</v>
      </c>
      <c r="D850" s="82" t="s">
        <v>127</v>
      </c>
      <c r="E850" s="82"/>
      <c r="F850" s="82"/>
      <c r="G850" s="82"/>
      <c r="H850" s="82" t="s">
        <v>126</v>
      </c>
      <c r="I850" s="82"/>
      <c r="J850" s="82"/>
    </row>
    <row r="851" spans="3:3">
      <c r="C851" s="82"/>
    </row>
    <row r="852" spans="3:3">
      <c r="C852" s="82"/>
    </row>
    <row r="853" spans="3:3">
      <c r="C853" s="82"/>
    </row>
    <row r="854" spans="3:3">
      <c r="C854" s="82"/>
    </row>
    <row r="855" spans="3:3">
      <c r="C855" s="82"/>
    </row>
    <row r="856" spans="1:10">
      <c r="A856" s="98" t="s">
        <v>0</v>
      </c>
      <c r="B856" s="98"/>
      <c r="C856" s="98"/>
      <c r="D856" s="98"/>
      <c r="E856" s="98"/>
      <c r="F856" s="98"/>
      <c r="G856" s="98"/>
      <c r="H856" s="98"/>
      <c r="I856" s="98"/>
      <c r="J856" s="98"/>
    </row>
    <row r="857" spans="1:10">
      <c r="A857" s="99" t="s">
        <v>1</v>
      </c>
      <c r="B857" s="100"/>
      <c r="C857" s="100"/>
      <c r="D857" s="100"/>
      <c r="E857" s="100"/>
      <c r="F857" s="100"/>
      <c r="G857" s="100"/>
      <c r="H857" s="100"/>
      <c r="I857" s="100"/>
      <c r="J857" s="100"/>
    </row>
    <row r="858" spans="1:10">
      <c r="A858" s="101" t="s">
        <v>2</v>
      </c>
      <c r="B858" s="100"/>
      <c r="C858" s="100"/>
      <c r="D858" s="100"/>
      <c r="E858" s="100"/>
      <c r="F858" s="100"/>
      <c r="G858" s="100"/>
      <c r="H858" s="100"/>
      <c r="I858" s="100"/>
      <c r="J858" s="100"/>
    </row>
    <row r="859" spans="1:10">
      <c r="A859" s="97"/>
      <c r="B859" s="97"/>
      <c r="C859" s="97"/>
      <c r="D859" s="97"/>
      <c r="E859" s="97"/>
      <c r="F859" s="97"/>
      <c r="G859" s="97"/>
      <c r="H859" s="97"/>
      <c r="I859" s="97"/>
      <c r="J859" s="97"/>
    </row>
    <row r="860" ht="15.6" spans="1:10">
      <c r="A860" s="131" t="s">
        <v>3</v>
      </c>
      <c r="B860" s="131"/>
      <c r="C860" s="131"/>
      <c r="D860" s="131"/>
      <c r="E860" s="131"/>
      <c r="F860" s="131"/>
      <c r="G860" s="131"/>
      <c r="H860" s="131"/>
      <c r="I860" s="131"/>
      <c r="J860" s="131"/>
    </row>
    <row r="861" ht="15.6" spans="1:10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</row>
    <row r="862" spans="1:10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</row>
    <row r="863" spans="1:10">
      <c r="A863" s="105" t="s">
        <v>4</v>
      </c>
      <c r="B863" s="105"/>
      <c r="C863" s="132" t="s">
        <v>5</v>
      </c>
      <c r="D863" s="105"/>
      <c r="E863" s="105"/>
      <c r="F863" s="105"/>
      <c r="G863" s="105" t="s">
        <v>6</v>
      </c>
      <c r="H863" s="132">
        <v>2023</v>
      </c>
      <c r="I863" s="105"/>
      <c r="J863" s="105"/>
    </row>
    <row r="864" ht="24" customHeight="1" spans="1:10">
      <c r="A864" s="97" t="s">
        <v>7</v>
      </c>
      <c r="B864" s="97"/>
      <c r="C864" s="132" t="s">
        <v>8</v>
      </c>
      <c r="D864" s="132"/>
      <c r="E864" s="132"/>
      <c r="F864" s="132"/>
      <c r="G864" s="105" t="s">
        <v>9</v>
      </c>
      <c r="H864" s="97" t="s">
        <v>171</v>
      </c>
      <c r="I864" s="97"/>
      <c r="J864" s="132"/>
    </row>
    <row r="865" spans="1:10">
      <c r="A865" s="105" t="s">
        <v>11</v>
      </c>
      <c r="B865" s="105"/>
      <c r="C865" s="97"/>
      <c r="D865" s="132"/>
      <c r="E865" s="132"/>
      <c r="F865" s="132"/>
      <c r="G865" s="105"/>
      <c r="H865" s="97"/>
      <c r="I865" s="97"/>
      <c r="J865" s="132"/>
    </row>
    <row r="866" ht="18.15" spans="1:10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</row>
    <row r="867" spans="1:10">
      <c r="A867" s="205" t="s">
        <v>129</v>
      </c>
      <c r="B867" s="163"/>
      <c r="C867" s="206"/>
      <c r="D867" s="164" t="s">
        <v>13</v>
      </c>
      <c r="E867" s="207" t="s">
        <v>14</v>
      </c>
      <c r="F867" s="136" t="s">
        <v>15</v>
      </c>
      <c r="G867" s="137" t="s">
        <v>16</v>
      </c>
      <c r="H867" s="138"/>
      <c r="I867" s="138"/>
      <c r="J867" s="139" t="s">
        <v>17</v>
      </c>
    </row>
    <row r="868" spans="1:10">
      <c r="A868" s="208"/>
      <c r="B868" s="165"/>
      <c r="C868" s="209"/>
      <c r="D868" s="166"/>
      <c r="E868" s="210" t="s">
        <v>18</v>
      </c>
      <c r="F868" s="142"/>
      <c r="G868" s="143" t="s">
        <v>19</v>
      </c>
      <c r="H868" s="144" t="s">
        <v>20</v>
      </c>
      <c r="I868" s="145" t="s">
        <v>21</v>
      </c>
      <c r="J868" s="146"/>
    </row>
    <row r="869" spans="1:10">
      <c r="A869" s="235"/>
      <c r="B869" s="167"/>
      <c r="C869" s="236"/>
      <c r="D869" s="168"/>
      <c r="E869" s="237"/>
      <c r="F869" s="147" t="s">
        <v>22</v>
      </c>
      <c r="G869" s="148" t="s">
        <v>22</v>
      </c>
      <c r="H869" s="149" t="s">
        <v>23</v>
      </c>
      <c r="I869" s="150"/>
      <c r="J869" s="151" t="s">
        <v>24</v>
      </c>
    </row>
    <row r="870" spans="1:10">
      <c r="A870" s="57" t="s">
        <v>25</v>
      </c>
      <c r="B870" s="158"/>
      <c r="C870" s="329"/>
      <c r="D870" s="159"/>
      <c r="E870" s="330"/>
      <c r="F870" s="39"/>
      <c r="G870" s="40"/>
      <c r="H870" s="40"/>
      <c r="I870" s="40"/>
      <c r="J870" s="41"/>
    </row>
    <row r="871" spans="1:10">
      <c r="A871" s="331"/>
      <c r="B871" s="158" t="s">
        <v>26</v>
      </c>
      <c r="C871" s="329"/>
      <c r="D871" s="159" t="s">
        <v>27</v>
      </c>
      <c r="E871" s="330"/>
      <c r="F871" s="36">
        <f>'[1]21ps'!N5</f>
        <v>3347662</v>
      </c>
      <c r="G871" s="37">
        <f>'[1]22ps'!N5</f>
        <v>1792364</v>
      </c>
      <c r="H871" s="37">
        <f>I871-G871</f>
        <v>1847997</v>
      </c>
      <c r="I871" s="37">
        <v>3640361</v>
      </c>
      <c r="J871" s="38">
        <f>[1]PS!N5</f>
        <v>3688656</v>
      </c>
    </row>
    <row r="872" spans="1:10">
      <c r="A872" s="331"/>
      <c r="B872" s="158" t="s">
        <v>28</v>
      </c>
      <c r="C872" s="329"/>
      <c r="D872" s="159" t="s">
        <v>29</v>
      </c>
      <c r="E872" s="330"/>
      <c r="F872" s="39">
        <f>'[1]21ps'!N6</f>
        <v>142562.69</v>
      </c>
      <c r="G872" s="40">
        <f>'[1]22ps'!N6</f>
        <v>168067.22</v>
      </c>
      <c r="H872" s="40">
        <f>I872-G872</f>
        <v>124331.32</v>
      </c>
      <c r="I872" s="40">
        <v>292398.54</v>
      </c>
      <c r="J872" s="41">
        <f>[1]PS!N6</f>
        <v>142343.18</v>
      </c>
    </row>
    <row r="873" spans="1:10">
      <c r="A873" s="331"/>
      <c r="B873" s="158" t="s">
        <v>30</v>
      </c>
      <c r="C873" s="329"/>
      <c r="D873" s="159"/>
      <c r="E873" s="330"/>
      <c r="F873" s="39"/>
      <c r="G873" s="40"/>
      <c r="H873" s="40"/>
      <c r="I873" s="40"/>
      <c r="J873" s="41"/>
    </row>
    <row r="874" spans="1:10">
      <c r="A874" s="331"/>
      <c r="B874" s="158" t="s">
        <v>31</v>
      </c>
      <c r="C874" s="329"/>
      <c r="D874" s="159" t="s">
        <v>32</v>
      </c>
      <c r="E874" s="330"/>
      <c r="F874" s="39">
        <f>'[1]21ps'!N7</f>
        <v>274000</v>
      </c>
      <c r="G874" s="40">
        <f>'[1]22ps'!N7</f>
        <v>140000</v>
      </c>
      <c r="H874" s="40">
        <f t="shared" ref="H874:H890" si="23">I874-G874</f>
        <v>148000</v>
      </c>
      <c r="I874" s="40">
        <v>288000</v>
      </c>
      <c r="J874" s="41">
        <f>[1]PS!N7</f>
        <v>288000</v>
      </c>
    </row>
    <row r="875" spans="1:10">
      <c r="A875" s="331"/>
      <c r="B875" s="158" t="s">
        <v>33</v>
      </c>
      <c r="C875" s="329"/>
      <c r="D875" s="159" t="s">
        <v>34</v>
      </c>
      <c r="E875" s="330"/>
      <c r="F875" s="39">
        <f>'[1]21ps'!N8</f>
        <v>72000</v>
      </c>
      <c r="G875" s="40">
        <f>'[1]22ps'!N8</f>
        <v>36000</v>
      </c>
      <c r="H875" s="40">
        <f t="shared" si="23"/>
        <v>36000</v>
      </c>
      <c r="I875" s="40">
        <v>72000</v>
      </c>
      <c r="J875" s="41">
        <f>[1]PS!N8</f>
        <v>72000</v>
      </c>
    </row>
    <row r="876" spans="1:10">
      <c r="A876" s="331"/>
      <c r="B876" s="158" t="s">
        <v>35</v>
      </c>
      <c r="C876" s="329"/>
      <c r="D876" s="159" t="s">
        <v>36</v>
      </c>
      <c r="E876" s="330"/>
      <c r="F876" s="39">
        <f>'[1]21ps'!N9</f>
        <v>72000</v>
      </c>
      <c r="G876" s="40">
        <f>'[1]22ps'!N9</f>
        <v>36000</v>
      </c>
      <c r="H876" s="40">
        <f t="shared" si="23"/>
        <v>36000</v>
      </c>
      <c r="I876" s="40">
        <v>72000</v>
      </c>
      <c r="J876" s="41">
        <f>[1]PS!N9</f>
        <v>72000</v>
      </c>
    </row>
    <row r="877" spans="1:10">
      <c r="A877" s="331"/>
      <c r="B877" s="158" t="s">
        <v>37</v>
      </c>
      <c r="C877" s="329"/>
      <c r="D877" s="159" t="s">
        <v>38</v>
      </c>
      <c r="E877" s="330"/>
      <c r="F877" s="39">
        <f>'[1]21ps'!N10</f>
        <v>60000</v>
      </c>
      <c r="G877" s="40">
        <f>'[1]22ps'!N10</f>
        <v>72000</v>
      </c>
      <c r="H877" s="40">
        <f t="shared" si="23"/>
        <v>0</v>
      </c>
      <c r="I877" s="40">
        <v>72000</v>
      </c>
      <c r="J877" s="41">
        <f>[1]PS!N10</f>
        <v>72000</v>
      </c>
    </row>
    <row r="878" spans="1:10">
      <c r="A878" s="331"/>
      <c r="B878" s="158" t="s">
        <v>172</v>
      </c>
      <c r="C878" s="329"/>
      <c r="D878" s="159" t="s">
        <v>173</v>
      </c>
      <c r="E878" s="330"/>
      <c r="F878" s="39">
        <f>'[1]21ps'!N11</f>
        <v>180000</v>
      </c>
      <c r="G878" s="40">
        <f>'[1]22ps'!N11</f>
        <v>103600</v>
      </c>
      <c r="H878" s="40">
        <f t="shared" si="23"/>
        <v>76400</v>
      </c>
      <c r="I878" s="40">
        <v>180000</v>
      </c>
      <c r="J878" s="41">
        <f>[1]PS!N11</f>
        <v>216000</v>
      </c>
    </row>
    <row r="879" spans="1:10">
      <c r="A879" s="331"/>
      <c r="B879" s="158" t="s">
        <v>174</v>
      </c>
      <c r="C879" s="329"/>
      <c r="D879" s="159" t="s">
        <v>175</v>
      </c>
      <c r="E879" s="330"/>
      <c r="F879" s="39">
        <f>'[1]21ps'!N12</f>
        <v>18000</v>
      </c>
      <c r="G879" s="40">
        <f>'[1]22ps'!N12</f>
        <v>9400</v>
      </c>
      <c r="H879" s="40">
        <f t="shared" si="23"/>
        <v>8600</v>
      </c>
      <c r="I879" s="40">
        <v>18000</v>
      </c>
      <c r="J879" s="41">
        <f>[1]PS!N12</f>
        <v>21600</v>
      </c>
    </row>
    <row r="880" spans="1:10">
      <c r="A880" s="331"/>
      <c r="B880" s="158" t="s">
        <v>39</v>
      </c>
      <c r="C880" s="329"/>
      <c r="D880" s="159" t="s">
        <v>40</v>
      </c>
      <c r="E880" s="330"/>
      <c r="F880" s="39">
        <f>'[1]21ps'!N14</f>
        <v>717923.15</v>
      </c>
      <c r="G880" s="40">
        <f>'[1]22ps'!N14</f>
        <v>376333.4</v>
      </c>
      <c r="H880" s="40">
        <f t="shared" si="23"/>
        <v>391168.05</v>
      </c>
      <c r="I880" s="40">
        <v>767501.45</v>
      </c>
      <c r="J880" s="41">
        <f>[1]PS!N13</f>
        <v>792452.4</v>
      </c>
    </row>
    <row r="881" spans="1:10">
      <c r="A881" s="331"/>
      <c r="B881" s="158" t="s">
        <v>41</v>
      </c>
      <c r="C881" s="329"/>
      <c r="D881" s="159" t="s">
        <v>42</v>
      </c>
      <c r="E881" s="330"/>
      <c r="F881" s="39">
        <f>'[1]21ps'!N15</f>
        <v>20000</v>
      </c>
      <c r="G881" s="40">
        <f>'[1]22ps'!N15</f>
        <v>0</v>
      </c>
      <c r="H881" s="40">
        <f t="shared" si="23"/>
        <v>10000</v>
      </c>
      <c r="I881" s="40">
        <v>10000</v>
      </c>
      <c r="J881" s="41">
        <f>[1]PS!N14</f>
        <v>5000</v>
      </c>
    </row>
    <row r="882" spans="1:10">
      <c r="A882" s="331"/>
      <c r="B882" s="158" t="s">
        <v>43</v>
      </c>
      <c r="C882" s="329"/>
      <c r="D882" s="159" t="s">
        <v>44</v>
      </c>
      <c r="E882" s="330"/>
      <c r="F882" s="39">
        <f>'[1]21ps'!N16</f>
        <v>60000</v>
      </c>
      <c r="G882" s="40">
        <f>'[1]22ps'!N16</f>
        <v>0</v>
      </c>
      <c r="H882" s="40">
        <f t="shared" si="23"/>
        <v>60000</v>
      </c>
      <c r="I882" s="40">
        <v>60000</v>
      </c>
      <c r="J882" s="41">
        <f>[1]PS!N15</f>
        <v>60000</v>
      </c>
    </row>
    <row r="883" spans="1:10">
      <c r="A883" s="331"/>
      <c r="B883" s="158" t="s">
        <v>45</v>
      </c>
      <c r="C883" s="329"/>
      <c r="D883" s="159" t="s">
        <v>46</v>
      </c>
      <c r="E883" s="330"/>
      <c r="F883" s="39">
        <f>'[1]21ps'!N17</f>
        <v>289682</v>
      </c>
      <c r="G883" s="40">
        <f>'[1]22ps'!N17</f>
        <v>0</v>
      </c>
      <c r="H883" s="40">
        <f t="shared" si="23"/>
        <v>303363.42</v>
      </c>
      <c r="I883" s="40">
        <v>303363.42</v>
      </c>
      <c r="J883" s="41">
        <f>[1]PS!N16</f>
        <v>307388</v>
      </c>
    </row>
    <row r="884" spans="1:10">
      <c r="A884" s="331"/>
      <c r="B884" s="158" t="s">
        <v>47</v>
      </c>
      <c r="C884" s="329"/>
      <c r="D884" s="159" t="s">
        <v>48</v>
      </c>
      <c r="E884" s="330"/>
      <c r="F884" s="39">
        <f>'[1]21ps'!N18</f>
        <v>402240.36</v>
      </c>
      <c r="G884" s="40">
        <f>'[1]22ps'!N18</f>
        <v>215083.68</v>
      </c>
      <c r="H884" s="40">
        <f t="shared" si="23"/>
        <v>221759.64</v>
      </c>
      <c r="I884" s="40">
        <v>436843.32</v>
      </c>
      <c r="J884" s="41">
        <f>[1]PS!N17</f>
        <v>442638.72</v>
      </c>
    </row>
    <row r="885" spans="1:10">
      <c r="A885" s="331"/>
      <c r="B885" s="158" t="s">
        <v>49</v>
      </c>
      <c r="C885" s="329"/>
      <c r="D885" s="159" t="s">
        <v>50</v>
      </c>
      <c r="E885" s="330"/>
      <c r="F885" s="39">
        <f>'[1]21ps'!N19</f>
        <v>67995.16</v>
      </c>
      <c r="G885" s="40">
        <f>'[1]22ps'!N19</f>
        <v>35847.28</v>
      </c>
      <c r="H885" s="40">
        <f t="shared" si="23"/>
        <v>36959.94</v>
      </c>
      <c r="I885" s="40">
        <v>72807.22</v>
      </c>
      <c r="J885" s="41">
        <f>[1]PS!N18</f>
        <v>72807.22</v>
      </c>
    </row>
    <row r="886" spans="1:10">
      <c r="A886" s="331"/>
      <c r="B886" s="158" t="s">
        <v>51</v>
      </c>
      <c r="C886" s="329"/>
      <c r="D886" s="159" t="s">
        <v>52</v>
      </c>
      <c r="E886" s="330"/>
      <c r="F886" s="39">
        <f>'[1]21ps'!N20</f>
        <v>46829.47</v>
      </c>
      <c r="G886" s="40">
        <f>'[1]22ps'!N20</f>
        <v>26883.37</v>
      </c>
      <c r="H886" s="40">
        <f t="shared" si="23"/>
        <v>45923.85</v>
      </c>
      <c r="I886" s="40">
        <v>72807.22</v>
      </c>
      <c r="J886" s="41">
        <f>[1]PS!N19</f>
        <v>92216.4</v>
      </c>
    </row>
    <row r="887" spans="1:10">
      <c r="A887" s="331"/>
      <c r="B887" s="158" t="s">
        <v>53</v>
      </c>
      <c r="C887" s="329"/>
      <c r="D887" s="159" t="s">
        <v>54</v>
      </c>
      <c r="E887" s="330"/>
      <c r="F887" s="39">
        <f>'[1]21ps'!N21</f>
        <v>13800</v>
      </c>
      <c r="G887" s="40">
        <f>'[1]22ps'!N21</f>
        <v>7000</v>
      </c>
      <c r="H887" s="40">
        <f t="shared" si="23"/>
        <v>7400</v>
      </c>
      <c r="I887" s="40">
        <v>14400</v>
      </c>
      <c r="J887" s="41">
        <f>[1]PS!N20</f>
        <v>14400</v>
      </c>
    </row>
    <row r="888" spans="1:10">
      <c r="A888" s="331"/>
      <c r="B888" s="158" t="s">
        <v>55</v>
      </c>
      <c r="C888" s="329"/>
      <c r="D888" s="159" t="s">
        <v>56</v>
      </c>
      <c r="E888" s="330"/>
      <c r="F888" s="39">
        <f>'[1]21ps'!N22</f>
        <v>0</v>
      </c>
      <c r="G888" s="40">
        <f>'[1]22ps'!N22</f>
        <v>50365.37</v>
      </c>
      <c r="H888" s="40">
        <f t="shared" si="23"/>
        <v>1278044.11</v>
      </c>
      <c r="I888" s="40">
        <v>1328409.48</v>
      </c>
      <c r="J888" s="41">
        <f>[1]PS!N21</f>
        <v>0</v>
      </c>
    </row>
    <row r="889" spans="1:10">
      <c r="A889" s="355"/>
      <c r="B889" s="84" t="s">
        <v>57</v>
      </c>
      <c r="C889" s="356"/>
      <c r="D889" s="174" t="s">
        <v>58</v>
      </c>
      <c r="E889" s="357"/>
      <c r="F889" s="55">
        <f>'[1]21ps'!N24+'[1]21ps'!N25+'[1]21ps'!N26</f>
        <v>724679</v>
      </c>
      <c r="G889" s="42">
        <f>'[1]22ps'!N24+'[1]22ps'!N25+'[1]22ps'!N27</f>
        <v>383817</v>
      </c>
      <c r="H889" s="42">
        <f t="shared" si="23"/>
        <v>75546.42</v>
      </c>
      <c r="I889" s="42">
        <v>459363.42</v>
      </c>
      <c r="J889" s="43">
        <f>[1]PS!N23+[1]PS!N24+[1]PS!N25</f>
        <v>423363.42</v>
      </c>
    </row>
    <row r="890" ht="18" customHeight="1" spans="1:10">
      <c r="A890" s="363"/>
      <c r="B890" s="172" t="s">
        <v>59</v>
      </c>
      <c r="C890" s="172"/>
      <c r="D890" s="187"/>
      <c r="E890" s="364"/>
      <c r="F890" s="118">
        <f>SUM(F871:F889)</f>
        <v>6509373.83</v>
      </c>
      <c r="G890" s="46">
        <f>SUM(G871:G889)</f>
        <v>3452761.32</v>
      </c>
      <c r="H890" s="46">
        <f t="shared" si="23"/>
        <v>4707493.75</v>
      </c>
      <c r="I890" s="118">
        <f>SUM(I871:I889)</f>
        <v>8160255.07</v>
      </c>
      <c r="J890" s="85">
        <f>SUM(J871:J889)</f>
        <v>6782865.34</v>
      </c>
    </row>
    <row r="891" ht="18" customHeight="1" spans="1:10">
      <c r="A891" s="158"/>
      <c r="B891" s="121"/>
      <c r="C891" s="121"/>
      <c r="D891" s="159"/>
      <c r="E891" s="333"/>
      <c r="F891" s="123"/>
      <c r="G891" s="123"/>
      <c r="H891" s="123"/>
      <c r="I891" s="123"/>
      <c r="J891" s="123"/>
    </row>
    <row r="892" ht="15.15" spans="1:10">
      <c r="A892" s="158"/>
      <c r="B892" s="158"/>
      <c r="C892" s="333"/>
      <c r="D892" s="159"/>
      <c r="E892" s="333"/>
      <c r="F892" s="161"/>
      <c r="G892" s="162"/>
      <c r="H892" s="162"/>
      <c r="I892" s="162"/>
      <c r="J892" s="162"/>
    </row>
    <row r="893" spans="1:10">
      <c r="A893" s="205" t="s">
        <v>129</v>
      </c>
      <c r="B893" s="163"/>
      <c r="C893" s="206"/>
      <c r="D893" s="164" t="s">
        <v>13</v>
      </c>
      <c r="E893" s="207" t="s">
        <v>14</v>
      </c>
      <c r="F893" s="136" t="s">
        <v>15</v>
      </c>
      <c r="G893" s="137" t="s">
        <v>16</v>
      </c>
      <c r="H893" s="138"/>
      <c r="I893" s="138"/>
      <c r="J893" s="139" t="s">
        <v>17</v>
      </c>
    </row>
    <row r="894" spans="1:10">
      <c r="A894" s="208"/>
      <c r="B894" s="165"/>
      <c r="C894" s="209"/>
      <c r="D894" s="166"/>
      <c r="E894" s="210" t="s">
        <v>18</v>
      </c>
      <c r="F894" s="142"/>
      <c r="G894" s="143" t="s">
        <v>19</v>
      </c>
      <c r="H894" s="144" t="s">
        <v>20</v>
      </c>
      <c r="I894" s="145" t="s">
        <v>21</v>
      </c>
      <c r="J894" s="146"/>
    </row>
    <row r="895" ht="15.15" spans="1:10">
      <c r="A895" s="235"/>
      <c r="B895" s="167"/>
      <c r="C895" s="236"/>
      <c r="D895" s="168"/>
      <c r="E895" s="237"/>
      <c r="F895" s="147" t="s">
        <v>22</v>
      </c>
      <c r="G895" s="148" t="s">
        <v>22</v>
      </c>
      <c r="H895" s="149" t="s">
        <v>23</v>
      </c>
      <c r="I895" s="150"/>
      <c r="J895" s="151" t="s">
        <v>24</v>
      </c>
    </row>
    <row r="896" spans="1:10">
      <c r="A896" s="360" t="s">
        <v>60</v>
      </c>
      <c r="B896" s="51"/>
      <c r="C896" s="361"/>
      <c r="D896" s="169"/>
      <c r="E896" s="362"/>
      <c r="F896" s="52"/>
      <c r="G896" s="53"/>
      <c r="H896" s="53"/>
      <c r="I896" s="53"/>
      <c r="J896" s="54"/>
    </row>
    <row r="897" spans="1:10">
      <c r="A897" s="57"/>
      <c r="B897" s="158" t="s">
        <v>61</v>
      </c>
      <c r="C897" s="329"/>
      <c r="D897" s="159" t="s">
        <v>62</v>
      </c>
      <c r="E897" s="330"/>
      <c r="F897" s="36">
        <f>'[1]21mooe'!N3</f>
        <v>133790</v>
      </c>
      <c r="G897" s="37">
        <f>'[1]22mooe'!N3</f>
        <v>64750</v>
      </c>
      <c r="H897" s="37">
        <f>I897-G897</f>
        <v>105250</v>
      </c>
      <c r="I897" s="37">
        <v>170000</v>
      </c>
      <c r="J897" s="38">
        <f>[1]MOOE!N2</f>
        <v>170000</v>
      </c>
    </row>
    <row r="898" spans="1:10">
      <c r="A898" s="57"/>
      <c r="B898" s="158" t="s">
        <v>63</v>
      </c>
      <c r="C898" s="329"/>
      <c r="D898" s="159" t="s">
        <v>64</v>
      </c>
      <c r="E898" s="330"/>
      <c r="F898" s="39">
        <f>'[1]21mooe'!N4</f>
        <v>100700</v>
      </c>
      <c r="G898" s="40">
        <f>'[1]22mooe'!N4</f>
        <v>119850</v>
      </c>
      <c r="H898" s="40">
        <f>I898-G898</f>
        <v>50150</v>
      </c>
      <c r="I898" s="40">
        <v>170000</v>
      </c>
      <c r="J898" s="41">
        <f>[1]MOOE!N3</f>
        <v>170000</v>
      </c>
    </row>
    <row r="899" spans="1:10">
      <c r="A899" s="57"/>
      <c r="B899" s="158" t="s">
        <v>65</v>
      </c>
      <c r="C899" s="329"/>
      <c r="D899" s="159" t="s">
        <v>66</v>
      </c>
      <c r="E899" s="330"/>
      <c r="F899" s="39">
        <f>'[1]21mooe'!N5</f>
        <v>261989.38</v>
      </c>
      <c r="G899" s="40">
        <f>'[1]22mooe'!N5</f>
        <v>96866.88</v>
      </c>
      <c r="H899" s="40">
        <f>I899-G899</f>
        <v>203133.12</v>
      </c>
      <c r="I899" s="40">
        <v>300000</v>
      </c>
      <c r="J899" s="41">
        <f>[1]MOOE!N4</f>
        <v>300000</v>
      </c>
    </row>
    <row r="900" spans="1:10">
      <c r="A900" s="57"/>
      <c r="B900" s="158" t="s">
        <v>67</v>
      </c>
      <c r="C900" s="329"/>
      <c r="D900" s="159" t="s">
        <v>68</v>
      </c>
      <c r="E900" s="330"/>
      <c r="F900" s="39">
        <f>'[1]21mooe'!N7</f>
        <v>50000</v>
      </c>
      <c r="G900" s="40">
        <f>'[1]22mooe'!N7</f>
        <v>40504.49</v>
      </c>
      <c r="H900" s="40"/>
      <c r="I900" s="40">
        <v>50000</v>
      </c>
      <c r="J900" s="41">
        <f>[1]MOOE!N6</f>
        <v>150000</v>
      </c>
    </row>
    <row r="901" spans="1:10">
      <c r="A901" s="57"/>
      <c r="B901" s="158" t="s">
        <v>79</v>
      </c>
      <c r="C901" s="329"/>
      <c r="D901" s="159" t="s">
        <v>80</v>
      </c>
      <c r="E901" s="330"/>
      <c r="F901" s="39">
        <v>0</v>
      </c>
      <c r="G901" s="40">
        <v>0</v>
      </c>
      <c r="H901" s="40">
        <f>I901-G901</f>
        <v>0</v>
      </c>
      <c r="I901" s="40">
        <v>0</v>
      </c>
      <c r="J901" s="41">
        <f>[1]MOOE!N12</f>
        <v>0</v>
      </c>
    </row>
    <row r="902" spans="1:10">
      <c r="A902" s="57"/>
      <c r="B902" s="158" t="s">
        <v>89</v>
      </c>
      <c r="C902" s="329"/>
      <c r="D902" s="159" t="s">
        <v>90</v>
      </c>
      <c r="E902" s="330"/>
      <c r="F902" s="39">
        <f>'[1]21mooe'!N19</f>
        <v>0</v>
      </c>
      <c r="G902" s="40">
        <f>'[1]22mooe'!N19</f>
        <v>0</v>
      </c>
      <c r="H902" s="40">
        <f>I902-G902</f>
        <v>0</v>
      </c>
      <c r="I902" s="40"/>
      <c r="J902" s="41">
        <v>0</v>
      </c>
    </row>
    <row r="903" spans="1:10">
      <c r="A903" s="57"/>
      <c r="B903" s="158" t="s">
        <v>95</v>
      </c>
      <c r="C903" s="329"/>
      <c r="D903" s="159" t="s">
        <v>96</v>
      </c>
      <c r="E903" s="330"/>
      <c r="F903" s="39">
        <f>'[1]21mooe'!N22</f>
        <v>25565</v>
      </c>
      <c r="G903" s="40">
        <f>'[1]22mooe'!N22</f>
        <v>9300</v>
      </c>
      <c r="H903" s="40">
        <f>I903-G903</f>
        <v>20700</v>
      </c>
      <c r="I903" s="40">
        <v>30000</v>
      </c>
      <c r="J903" s="41">
        <f>[1]MOOE!N20</f>
        <v>30000</v>
      </c>
    </row>
    <row r="904" spans="1:10">
      <c r="A904" s="57"/>
      <c r="B904" s="158" t="s">
        <v>105</v>
      </c>
      <c r="C904" s="329"/>
      <c r="D904" s="159" t="s">
        <v>106</v>
      </c>
      <c r="E904" s="330"/>
      <c r="F904" s="39">
        <f>'[1]21mooe'!N28</f>
        <v>53717</v>
      </c>
      <c r="G904" s="40">
        <f>'[1]22mooe'!N29</f>
        <v>13725</v>
      </c>
      <c r="H904" s="40">
        <f>I904-G904</f>
        <v>46275</v>
      </c>
      <c r="I904" s="40">
        <v>60000</v>
      </c>
      <c r="J904" s="41">
        <f>[1]MOOE!N25</f>
        <v>60000</v>
      </c>
    </row>
    <row r="905" ht="18" customHeight="1" spans="1:10">
      <c r="A905" s="337"/>
      <c r="B905" s="182" t="s">
        <v>107</v>
      </c>
      <c r="C905" s="182"/>
      <c r="D905" s="183"/>
      <c r="E905" s="339"/>
      <c r="F905" s="92">
        <f>SUM(F897:F904)</f>
        <v>625761.38</v>
      </c>
      <c r="G905" s="92">
        <f>SUM(G897:G904)</f>
        <v>344996.37</v>
      </c>
      <c r="H905" s="46">
        <f>I905-G905</f>
        <v>435003.63</v>
      </c>
      <c r="I905" s="92">
        <f>SUM(I897:I904)</f>
        <v>780000</v>
      </c>
      <c r="J905" s="85">
        <f>SUM(J897:J904)</f>
        <v>880000</v>
      </c>
    </row>
    <row r="906" ht="18" customHeight="1" spans="1:10">
      <c r="A906" s="57" t="s">
        <v>108</v>
      </c>
      <c r="B906" s="158"/>
      <c r="C906" s="329"/>
      <c r="D906" s="190"/>
      <c r="E906" s="329"/>
      <c r="F906" s="39"/>
      <c r="G906" s="40"/>
      <c r="H906" s="40"/>
      <c r="I906" s="40"/>
      <c r="J906" s="41"/>
    </row>
    <row r="907" ht="18" customHeight="1" spans="1:10">
      <c r="A907" s="57"/>
      <c r="B907" s="158" t="s">
        <v>111</v>
      </c>
      <c r="C907" s="329"/>
      <c r="D907" s="191" t="s">
        <v>130</v>
      </c>
      <c r="E907" s="329"/>
      <c r="F907" s="39">
        <f>'[1]21mooe'!N32</f>
        <v>50000</v>
      </c>
      <c r="G907" s="40">
        <f>'[1]22mooe'!N33</f>
        <v>0</v>
      </c>
      <c r="H907" s="40">
        <f>I907-G907</f>
        <v>0</v>
      </c>
      <c r="I907" s="40">
        <v>0</v>
      </c>
      <c r="J907" s="41">
        <f>[1]MOOE!N29</f>
        <v>0</v>
      </c>
    </row>
    <row r="908" spans="1:10">
      <c r="A908" s="57"/>
      <c r="B908" s="158" t="s">
        <v>131</v>
      </c>
      <c r="C908" s="329"/>
      <c r="D908" s="184" t="s">
        <v>110</v>
      </c>
      <c r="E908" s="330"/>
      <c r="F908" s="39">
        <f>'[1]21mooe'!N34</f>
        <v>50000</v>
      </c>
      <c r="G908" s="40">
        <f>'[1]22mooe'!N34</f>
        <v>0</v>
      </c>
      <c r="H908" s="40">
        <f>I908-G908</f>
        <v>0</v>
      </c>
      <c r="I908" s="40">
        <v>0</v>
      </c>
      <c r="J908" s="41">
        <f>[1]MOOE!N31</f>
        <v>0</v>
      </c>
    </row>
    <row r="909" spans="1:10">
      <c r="A909" s="57"/>
      <c r="B909" s="158" t="s">
        <v>132</v>
      </c>
      <c r="C909" s="329"/>
      <c r="D909" s="185" t="s">
        <v>116</v>
      </c>
      <c r="E909" s="330"/>
      <c r="F909" s="39">
        <f>'[1]21mooe'!N35</f>
        <v>50000</v>
      </c>
      <c r="G909" s="40">
        <f>'[1]22mooe'!N35</f>
        <v>0</v>
      </c>
      <c r="H909" s="42">
        <f>I909-G909</f>
        <v>0</v>
      </c>
      <c r="I909" s="40">
        <v>0</v>
      </c>
      <c r="J909" s="41">
        <f>[1]MOOE!N32</f>
        <v>0</v>
      </c>
    </row>
    <row r="910" ht="18" customHeight="1" spans="1:10">
      <c r="A910" s="337"/>
      <c r="B910" s="60" t="s">
        <v>117</v>
      </c>
      <c r="C910" s="338"/>
      <c r="D910" s="192"/>
      <c r="E910" s="339"/>
      <c r="F910" s="62">
        <f>SUM(F907:F909)</f>
        <v>150000</v>
      </c>
      <c r="G910" s="62">
        <f>SUM(G907:G909)</f>
        <v>0</v>
      </c>
      <c r="H910" s="63">
        <f>I910-G910</f>
        <v>0</v>
      </c>
      <c r="I910" s="62">
        <f>SUM(I907:I909)</f>
        <v>0</v>
      </c>
      <c r="J910" s="64">
        <f>SUM(J907:J909)</f>
        <v>0</v>
      </c>
    </row>
    <row r="911" ht="20.25" customHeight="1" spans="1:10">
      <c r="A911" s="65" t="s">
        <v>118</v>
      </c>
      <c r="B911" s="172"/>
      <c r="C911" s="172"/>
      <c r="D911" s="193"/>
      <c r="E911" s="340"/>
      <c r="F911" s="69">
        <f>F890+F905+F910</f>
        <v>7285135.21</v>
      </c>
      <c r="G911" s="69">
        <f>G890+G905+G910</f>
        <v>3797757.69</v>
      </c>
      <c r="H911" s="68">
        <f>I911-G911</f>
        <v>5142497.38</v>
      </c>
      <c r="I911" s="69">
        <f>I890+I905+I910</f>
        <v>8940255.07</v>
      </c>
      <c r="J911" s="69">
        <f>J890+J905+J910</f>
        <v>7662865.34</v>
      </c>
    </row>
    <row r="912" ht="15" spans="1:10">
      <c r="A912" s="72"/>
      <c r="B912" s="72"/>
      <c r="C912" s="74"/>
      <c r="D912" s="73"/>
      <c r="E912" s="74"/>
      <c r="F912" s="71"/>
      <c r="G912" s="71"/>
      <c r="H912" s="71"/>
      <c r="I912" s="71"/>
      <c r="J912" s="71"/>
    </row>
    <row r="913" ht="15" spans="1:10">
      <c r="A913" s="72" t="s">
        <v>119</v>
      </c>
      <c r="B913" s="72"/>
      <c r="C913" s="74"/>
      <c r="D913" s="73"/>
      <c r="E913" s="74"/>
      <c r="F913" s="71"/>
      <c r="G913" s="71"/>
      <c r="H913" s="71"/>
      <c r="I913" s="71"/>
      <c r="J913" s="71"/>
    </row>
    <row r="914" ht="15" spans="1:10">
      <c r="A914" s="72"/>
      <c r="B914" s="72"/>
      <c r="C914" s="74"/>
      <c r="D914" s="73"/>
      <c r="E914" s="74"/>
      <c r="F914" s="71"/>
      <c r="G914" s="71"/>
      <c r="H914" s="71"/>
      <c r="I914" s="71"/>
      <c r="J914" s="71"/>
    </row>
    <row r="915" spans="1:10">
      <c r="A915" s="35"/>
      <c r="B915" s="72"/>
      <c r="C915" s="75" t="s">
        <v>120</v>
      </c>
      <c r="D915" s="72" t="s">
        <v>121</v>
      </c>
      <c r="E915" s="72"/>
      <c r="F915" s="76"/>
      <c r="G915" s="77"/>
      <c r="H915" s="78" t="s">
        <v>122</v>
      </c>
      <c r="I915" s="78"/>
      <c r="J915" s="76"/>
    </row>
    <row r="916" spans="1:10">
      <c r="A916" s="35"/>
      <c r="B916" s="72"/>
      <c r="C916" s="75"/>
      <c r="D916" s="79"/>
      <c r="E916" s="72"/>
      <c r="F916" s="76"/>
      <c r="G916" s="77"/>
      <c r="H916" s="77"/>
      <c r="I916" s="77"/>
      <c r="J916" s="76"/>
    </row>
    <row r="918" spans="3:10">
      <c r="C918" s="81" t="s">
        <v>176</v>
      </c>
      <c r="D918" s="81" t="s">
        <v>125</v>
      </c>
      <c r="E918" s="81"/>
      <c r="F918" s="81"/>
      <c r="G918" s="81"/>
      <c r="H918" s="81" t="s">
        <v>124</v>
      </c>
      <c r="I918" s="81"/>
      <c r="J918" s="81"/>
    </row>
    <row r="919" spans="3:10">
      <c r="C919" s="82" t="s">
        <v>177</v>
      </c>
      <c r="D919" s="82" t="s">
        <v>127</v>
      </c>
      <c r="E919" s="82"/>
      <c r="F919" s="82"/>
      <c r="G919" s="82"/>
      <c r="H919" s="82" t="s">
        <v>126</v>
      </c>
      <c r="I919" s="82"/>
      <c r="J919" s="82"/>
    </row>
    <row r="920" spans="3:10">
      <c r="C920" s="82"/>
      <c r="D920" s="82"/>
      <c r="E920" s="82"/>
      <c r="F920" s="82"/>
      <c r="G920" s="82"/>
      <c r="H920" s="82"/>
      <c r="I920" s="82"/>
      <c r="J920" s="82"/>
    </row>
    <row r="921" spans="3:10">
      <c r="C921" s="82"/>
      <c r="D921" s="82"/>
      <c r="E921" s="82"/>
      <c r="F921" s="82"/>
      <c r="G921" s="82"/>
      <c r="H921" s="82"/>
      <c r="I921" s="82"/>
      <c r="J921" s="82"/>
    </row>
    <row r="922" spans="3:10">
      <c r="C922" s="82"/>
      <c r="D922" s="82"/>
      <c r="E922" s="82"/>
      <c r="F922" s="82"/>
      <c r="G922" s="82"/>
      <c r="H922" s="82"/>
      <c r="I922" s="82"/>
      <c r="J922" s="82"/>
    </row>
    <row r="923" spans="3:10">
      <c r="C923" s="82"/>
      <c r="D923" s="82"/>
      <c r="E923" s="82"/>
      <c r="F923" s="82"/>
      <c r="G923" s="82"/>
      <c r="H923" s="82"/>
      <c r="I923" s="82"/>
      <c r="J923" s="82"/>
    </row>
    <row r="924" spans="3:10">
      <c r="C924" s="82"/>
      <c r="D924" s="82"/>
      <c r="E924" s="82"/>
      <c r="F924" s="82"/>
      <c r="G924" s="82"/>
      <c r="H924" s="82"/>
      <c r="I924" s="82"/>
      <c r="J924" s="82"/>
    </row>
    <row r="925" spans="3:10">
      <c r="C925" s="82"/>
      <c r="D925" s="82"/>
      <c r="E925" s="82"/>
      <c r="F925" s="82"/>
      <c r="G925" s="82"/>
      <c r="H925" s="82"/>
      <c r="I925" s="82"/>
      <c r="J925" s="82"/>
    </row>
    <row r="926" spans="1:10">
      <c r="A926" s="98" t="s">
        <v>0</v>
      </c>
      <c r="B926" s="98"/>
      <c r="C926" s="98"/>
      <c r="D926" s="98"/>
      <c r="E926" s="98"/>
      <c r="F926" s="98"/>
      <c r="G926" s="98"/>
      <c r="H926" s="98"/>
      <c r="I926" s="98"/>
      <c r="J926" s="98"/>
    </row>
    <row r="927" spans="1:10">
      <c r="A927" s="99" t="s">
        <v>1</v>
      </c>
      <c r="B927" s="100"/>
      <c r="C927" s="100"/>
      <c r="D927" s="100"/>
      <c r="E927" s="100"/>
      <c r="F927" s="100"/>
      <c r="G927" s="100"/>
      <c r="H927" s="100"/>
      <c r="I927" s="100"/>
      <c r="J927" s="100"/>
    </row>
    <row r="928" spans="1:10">
      <c r="A928" s="101" t="s">
        <v>2</v>
      </c>
      <c r="B928" s="100"/>
      <c r="C928" s="100"/>
      <c r="D928" s="100"/>
      <c r="E928" s="100"/>
      <c r="F928" s="100"/>
      <c r="G928" s="100"/>
      <c r="H928" s="100"/>
      <c r="I928" s="100"/>
      <c r="J928" s="100"/>
    </row>
    <row r="929" spans="1:10">
      <c r="A929" s="97"/>
      <c r="B929" s="97"/>
      <c r="C929" s="97"/>
      <c r="D929" s="97"/>
      <c r="E929" s="97"/>
      <c r="F929" s="97"/>
      <c r="G929" s="97"/>
      <c r="H929" s="97"/>
      <c r="I929" s="97"/>
      <c r="J929" s="97"/>
    </row>
    <row r="930" ht="15.6" spans="1:10">
      <c r="A930" s="131" t="s">
        <v>3</v>
      </c>
      <c r="B930" s="131"/>
      <c r="C930" s="131"/>
      <c r="D930" s="131"/>
      <c r="E930" s="131"/>
      <c r="F930" s="131"/>
      <c r="G930" s="131"/>
      <c r="H930" s="131"/>
      <c r="I930" s="131"/>
      <c r="J930" s="131"/>
    </row>
    <row r="931" ht="15.6" spans="1:10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</row>
    <row r="932" spans="1:10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</row>
    <row r="933" spans="1:10">
      <c r="A933" s="105" t="s">
        <v>4</v>
      </c>
      <c r="B933" s="105"/>
      <c r="C933" s="132" t="s">
        <v>5</v>
      </c>
      <c r="D933" s="105"/>
      <c r="E933" s="105"/>
      <c r="F933" s="105"/>
      <c r="G933" s="105" t="s">
        <v>6</v>
      </c>
      <c r="H933" s="132">
        <v>2023</v>
      </c>
      <c r="I933" s="105"/>
      <c r="J933" s="105"/>
    </row>
    <row r="934" spans="1:10">
      <c r="A934" s="97" t="s">
        <v>7</v>
      </c>
      <c r="B934" s="97"/>
      <c r="C934" s="132" t="s">
        <v>8</v>
      </c>
      <c r="D934" s="132"/>
      <c r="E934" s="132"/>
      <c r="F934" s="132"/>
      <c r="G934" s="105" t="s">
        <v>9</v>
      </c>
      <c r="H934" s="97" t="s">
        <v>178</v>
      </c>
      <c r="I934" s="97"/>
      <c r="J934" s="132"/>
    </row>
    <row r="935" ht="24" customHeight="1" spans="1:10">
      <c r="A935" s="105" t="s">
        <v>11</v>
      </c>
      <c r="B935" s="105"/>
      <c r="C935" s="97"/>
      <c r="D935" s="132"/>
      <c r="E935" s="132"/>
      <c r="F935" s="132"/>
      <c r="G935" s="105"/>
      <c r="H935" s="97"/>
      <c r="I935" s="97"/>
      <c r="J935" s="132"/>
    </row>
    <row r="936" ht="18.15" spans="1:10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</row>
    <row r="937" spans="1:10">
      <c r="A937" s="205" t="s">
        <v>129</v>
      </c>
      <c r="B937" s="163"/>
      <c r="C937" s="206"/>
      <c r="D937" s="164" t="s">
        <v>13</v>
      </c>
      <c r="E937" s="207" t="s">
        <v>14</v>
      </c>
      <c r="F937" s="136" t="s">
        <v>15</v>
      </c>
      <c r="G937" s="137" t="s">
        <v>16</v>
      </c>
      <c r="H937" s="138"/>
      <c r="I937" s="138"/>
      <c r="J937" s="139" t="s">
        <v>17</v>
      </c>
    </row>
    <row r="938" spans="1:10">
      <c r="A938" s="208"/>
      <c r="B938" s="165"/>
      <c r="C938" s="209"/>
      <c r="D938" s="166"/>
      <c r="E938" s="210" t="s">
        <v>18</v>
      </c>
      <c r="F938" s="142"/>
      <c r="G938" s="143" t="s">
        <v>19</v>
      </c>
      <c r="H938" s="144" t="s">
        <v>20</v>
      </c>
      <c r="I938" s="145" t="s">
        <v>21</v>
      </c>
      <c r="J938" s="146"/>
    </row>
    <row r="939" spans="1:10">
      <c r="A939" s="235"/>
      <c r="B939" s="167"/>
      <c r="C939" s="236"/>
      <c r="D939" s="168"/>
      <c r="E939" s="237"/>
      <c r="F939" s="147" t="s">
        <v>22</v>
      </c>
      <c r="G939" s="148" t="s">
        <v>22</v>
      </c>
      <c r="H939" s="149" t="s">
        <v>23</v>
      </c>
      <c r="I939" s="150"/>
      <c r="J939" s="151" t="s">
        <v>24</v>
      </c>
    </row>
    <row r="940" spans="1:10">
      <c r="A940" s="57" t="s">
        <v>25</v>
      </c>
      <c r="B940" s="158"/>
      <c r="C940" s="329"/>
      <c r="D940" s="159"/>
      <c r="E940" s="330"/>
      <c r="F940" s="39"/>
      <c r="G940" s="40"/>
      <c r="H940" s="40"/>
      <c r="I940" s="40"/>
      <c r="J940" s="41"/>
    </row>
    <row r="941" spans="1:10">
      <c r="A941" s="331"/>
      <c r="B941" s="158" t="s">
        <v>26</v>
      </c>
      <c r="C941" s="329"/>
      <c r="D941" s="159" t="s">
        <v>27</v>
      </c>
      <c r="E941" s="330"/>
      <c r="F941" s="36">
        <f>'[1]21ps'!P5</f>
        <v>2106842</v>
      </c>
      <c r="G941" s="37">
        <f>'[1]22ps'!P5</f>
        <v>1224853.5</v>
      </c>
      <c r="H941" s="37">
        <f>I941-G941</f>
        <v>2004802.5</v>
      </c>
      <c r="I941" s="37">
        <v>3229656</v>
      </c>
      <c r="J941" s="38">
        <f>[1]PS!P5</f>
        <v>3289884</v>
      </c>
    </row>
    <row r="942" spans="1:10">
      <c r="A942" s="331"/>
      <c r="B942" s="158" t="s">
        <v>28</v>
      </c>
      <c r="C942" s="329"/>
      <c r="D942" s="159" t="s">
        <v>29</v>
      </c>
      <c r="E942" s="330"/>
      <c r="F942" s="39">
        <f>'[1]21ps'!P6</f>
        <v>124889.29</v>
      </c>
      <c r="G942" s="40">
        <f>'[1]22ps'!P6</f>
        <v>57595.88</v>
      </c>
      <c r="H942" s="40">
        <f>I942-G942</f>
        <v>201813.86</v>
      </c>
      <c r="I942" s="40">
        <v>259409.74</v>
      </c>
      <c r="J942" s="41">
        <f>[1]PS!P6</f>
        <v>124896.3</v>
      </c>
    </row>
    <row r="943" spans="1:10">
      <c r="A943" s="331"/>
      <c r="B943" s="158" t="s">
        <v>30</v>
      </c>
      <c r="C943" s="329"/>
      <c r="D943" s="159"/>
      <c r="E943" s="330"/>
      <c r="F943" s="39"/>
      <c r="G943" s="40"/>
      <c r="H943" s="40"/>
      <c r="I943" s="40"/>
      <c r="J943" s="41"/>
    </row>
    <row r="944" spans="1:10">
      <c r="A944" s="331"/>
      <c r="B944" s="158" t="s">
        <v>31</v>
      </c>
      <c r="C944" s="329"/>
      <c r="D944" s="159" t="s">
        <v>32</v>
      </c>
      <c r="E944" s="330"/>
      <c r="F944" s="39">
        <f>'[1]21ps'!P7</f>
        <v>240000</v>
      </c>
      <c r="G944" s="40">
        <f>'[1]22ps'!P7</f>
        <v>117000</v>
      </c>
      <c r="H944" s="40">
        <f t="shared" ref="H944:H958" si="24">I944-G944</f>
        <v>171000</v>
      </c>
      <c r="I944" s="40">
        <v>288000</v>
      </c>
      <c r="J944" s="41">
        <f>[1]PS!P7</f>
        <v>288000</v>
      </c>
    </row>
    <row r="945" spans="1:10">
      <c r="A945" s="331"/>
      <c r="B945" s="158" t="s">
        <v>33</v>
      </c>
      <c r="C945" s="329"/>
      <c r="D945" s="159" t="s">
        <v>34</v>
      </c>
      <c r="E945" s="330"/>
      <c r="F945" s="39">
        <f>'[1]21ps'!P8</f>
        <v>72000</v>
      </c>
      <c r="G945" s="40">
        <f>'[1]22ps'!P8</f>
        <v>36000</v>
      </c>
      <c r="H945" s="40">
        <f t="shared" si="24"/>
        <v>36000</v>
      </c>
      <c r="I945" s="40">
        <v>72000</v>
      </c>
      <c r="J945" s="41">
        <f>[1]PS!P8</f>
        <v>72000</v>
      </c>
    </row>
    <row r="946" spans="1:10">
      <c r="A946" s="331"/>
      <c r="B946" s="158" t="s">
        <v>35</v>
      </c>
      <c r="C946" s="329"/>
      <c r="D946" s="159" t="s">
        <v>36</v>
      </c>
      <c r="E946" s="330"/>
      <c r="F946" s="39">
        <f>'[1]21ps'!P9</f>
        <v>72000</v>
      </c>
      <c r="G946" s="40">
        <f>'[1]22ps'!P9</f>
        <v>36000</v>
      </c>
      <c r="H946" s="40">
        <f t="shared" si="24"/>
        <v>36000</v>
      </c>
      <c r="I946" s="40">
        <v>72000</v>
      </c>
      <c r="J946" s="41">
        <f>[1]PS!P9</f>
        <v>72000</v>
      </c>
    </row>
    <row r="947" spans="1:10">
      <c r="A947" s="331"/>
      <c r="B947" s="158" t="s">
        <v>37</v>
      </c>
      <c r="C947" s="329"/>
      <c r="D947" s="159" t="s">
        <v>38</v>
      </c>
      <c r="E947" s="330"/>
      <c r="F947" s="39">
        <f>'[1]21ps'!P10</f>
        <v>60000</v>
      </c>
      <c r="G947" s="40">
        <f>'[1]22ps'!P10</f>
        <v>54000</v>
      </c>
      <c r="H947" s="40">
        <f t="shared" si="24"/>
        <v>18000</v>
      </c>
      <c r="I947" s="40">
        <v>72000</v>
      </c>
      <c r="J947" s="41">
        <f>[1]PS!P10</f>
        <v>72000</v>
      </c>
    </row>
    <row r="948" spans="1:10">
      <c r="A948" s="331"/>
      <c r="B948" s="158" t="s">
        <v>39</v>
      </c>
      <c r="C948" s="329"/>
      <c r="D948" s="159" t="s">
        <v>40</v>
      </c>
      <c r="E948" s="330"/>
      <c r="F948" s="39">
        <f>'[1]21ps'!P14</f>
        <v>0</v>
      </c>
      <c r="G948" s="40">
        <f>'[1]22ps'!P14</f>
        <v>0</v>
      </c>
      <c r="H948" s="40">
        <f t="shared" si="24"/>
        <v>0</v>
      </c>
      <c r="I948" s="40">
        <v>0</v>
      </c>
      <c r="J948" s="41">
        <v>0</v>
      </c>
    </row>
    <row r="949" spans="1:10">
      <c r="A949" s="331"/>
      <c r="B949" s="158" t="s">
        <v>41</v>
      </c>
      <c r="C949" s="329"/>
      <c r="D949" s="159" t="s">
        <v>42</v>
      </c>
      <c r="E949" s="330"/>
      <c r="F949" s="39">
        <f>'[1]21ps'!P15</f>
        <v>15000</v>
      </c>
      <c r="G949" s="40">
        <f>'[1]22ps'!P15</f>
        <v>0</v>
      </c>
      <c r="H949" s="40">
        <f t="shared" si="24"/>
        <v>0</v>
      </c>
      <c r="I949" s="40">
        <v>0</v>
      </c>
      <c r="J949" s="41">
        <f>[1]PS!P14</f>
        <v>0</v>
      </c>
    </row>
    <row r="950" spans="1:10">
      <c r="A950" s="331"/>
      <c r="B950" s="158" t="s">
        <v>43</v>
      </c>
      <c r="C950" s="329"/>
      <c r="D950" s="159" t="s">
        <v>44</v>
      </c>
      <c r="E950" s="330"/>
      <c r="F950" s="39">
        <f>'[1]21ps'!P16</f>
        <v>50000</v>
      </c>
      <c r="G950" s="40">
        <f>'[1]22ps'!P16</f>
        <v>0</v>
      </c>
      <c r="H950" s="40">
        <f t="shared" si="24"/>
        <v>60000</v>
      </c>
      <c r="I950" s="40">
        <v>60000</v>
      </c>
      <c r="J950" s="41">
        <f>[1]PS!P15</f>
        <v>60000</v>
      </c>
    </row>
    <row r="951" spans="1:10">
      <c r="A951" s="331"/>
      <c r="B951" s="158" t="s">
        <v>45</v>
      </c>
      <c r="C951" s="329"/>
      <c r="D951" s="159" t="s">
        <v>46</v>
      </c>
      <c r="E951" s="330"/>
      <c r="F951" s="39">
        <f>'[1]21ps'!P17</f>
        <v>175760</v>
      </c>
      <c r="G951" s="40">
        <f>'[1]22ps'!P17</f>
        <v>0</v>
      </c>
      <c r="H951" s="40">
        <f t="shared" si="24"/>
        <v>269138</v>
      </c>
      <c r="I951" s="40">
        <v>269138</v>
      </c>
      <c r="J951" s="41">
        <f>[1]PS!P16</f>
        <v>274157</v>
      </c>
    </row>
    <row r="952" spans="1:10">
      <c r="A952" s="331"/>
      <c r="B952" s="158" t="s">
        <v>47</v>
      </c>
      <c r="C952" s="329"/>
      <c r="D952" s="159" t="s">
        <v>48</v>
      </c>
      <c r="E952" s="330"/>
      <c r="F952" s="39">
        <f>'[1]21ps'!P18</f>
        <v>252821.04</v>
      </c>
      <c r="G952" s="40">
        <f>'[1]22ps'!P18</f>
        <v>146982.41</v>
      </c>
      <c r="H952" s="40">
        <f t="shared" si="24"/>
        <v>240576.31</v>
      </c>
      <c r="I952" s="40">
        <v>387558.72</v>
      </c>
      <c r="J952" s="41">
        <f>[1]PS!P17</f>
        <v>394786.08</v>
      </c>
    </row>
    <row r="953" spans="1:10">
      <c r="A953" s="331"/>
      <c r="B953" s="158" t="s">
        <v>49</v>
      </c>
      <c r="C953" s="329"/>
      <c r="D953" s="159" t="s">
        <v>50</v>
      </c>
      <c r="E953" s="330"/>
      <c r="F953" s="39">
        <f>'[1]21ps'!P19</f>
        <v>42136.84</v>
      </c>
      <c r="G953" s="40">
        <f>'[1]22ps'!P19</f>
        <v>24338.64</v>
      </c>
      <c r="H953" s="40">
        <f t="shared" si="24"/>
        <v>40254.48</v>
      </c>
      <c r="I953" s="40">
        <v>64593.12</v>
      </c>
      <c r="J953" s="41">
        <f>[1]PS!P18</f>
        <v>65797.68</v>
      </c>
    </row>
    <row r="954" spans="1:10">
      <c r="A954" s="331"/>
      <c r="B954" s="158" t="s">
        <v>51</v>
      </c>
      <c r="C954" s="329"/>
      <c r="D954" s="159" t="s">
        <v>52</v>
      </c>
      <c r="E954" s="330"/>
      <c r="F954" s="39">
        <f>'[1]21ps'!P20</f>
        <v>30602.71</v>
      </c>
      <c r="G954" s="40">
        <f>'[1]22ps'!P20</f>
        <v>18783.13</v>
      </c>
      <c r="H954" s="40">
        <f t="shared" si="24"/>
        <v>45809.99</v>
      </c>
      <c r="I954" s="40">
        <v>64593.12</v>
      </c>
      <c r="J954" s="41">
        <f>[1]PS!P19</f>
        <v>82247.1</v>
      </c>
    </row>
    <row r="955" spans="1:10">
      <c r="A955" s="331"/>
      <c r="B955" s="158" t="s">
        <v>53</v>
      </c>
      <c r="C955" s="329"/>
      <c r="D955" s="159" t="s">
        <v>54</v>
      </c>
      <c r="E955" s="330"/>
      <c r="F955" s="39">
        <f>'[1]21ps'!P21</f>
        <v>12000</v>
      </c>
      <c r="G955" s="40">
        <f>'[1]22ps'!P21</f>
        <v>4900</v>
      </c>
      <c r="H955" s="40">
        <f t="shared" si="24"/>
        <v>9500</v>
      </c>
      <c r="I955" s="40">
        <v>14400</v>
      </c>
      <c r="J955" s="41">
        <f>[1]PS!P20</f>
        <v>14400</v>
      </c>
    </row>
    <row r="956" spans="1:10">
      <c r="A956" s="331"/>
      <c r="B956" s="158" t="s">
        <v>179</v>
      </c>
      <c r="C956" s="329"/>
      <c r="D956" s="159" t="s">
        <v>56</v>
      </c>
      <c r="E956" s="330"/>
      <c r="F956" s="39">
        <f>'[1]21ps'!P22</f>
        <v>165167.89</v>
      </c>
      <c r="G956" s="40">
        <f>'[1]22ps'!P22</f>
        <v>0</v>
      </c>
      <c r="H956" s="40">
        <f t="shared" si="24"/>
        <v>0</v>
      </c>
      <c r="I956" s="40">
        <v>0</v>
      </c>
      <c r="J956" s="41">
        <f>[1]PS!P21</f>
        <v>0</v>
      </c>
    </row>
    <row r="957" spans="1:10">
      <c r="A957" s="355"/>
      <c r="B957" s="84" t="s">
        <v>57</v>
      </c>
      <c r="C957" s="356"/>
      <c r="D957" s="174" t="s">
        <v>58</v>
      </c>
      <c r="E957" s="357"/>
      <c r="F957" s="55">
        <f>'[1]21ps'!P24+'[1]21ps'!P25+'[1]21ps'!P26</f>
        <v>575533</v>
      </c>
      <c r="G957" s="42">
        <f>'[1]22ps'!P24+'[1]22ps'!P25+'[1]22ps'!P27</f>
        <v>285867</v>
      </c>
      <c r="H957" s="42">
        <f t="shared" si="24"/>
        <v>139271</v>
      </c>
      <c r="I957" s="42">
        <v>425138</v>
      </c>
      <c r="J957" s="43">
        <f>[1]PS!P23+[1]PS!P24+[1]PS!P25</f>
        <v>394157</v>
      </c>
    </row>
    <row r="958" ht="18" customHeight="1" spans="1:10">
      <c r="A958" s="363"/>
      <c r="B958" s="172" t="s">
        <v>59</v>
      </c>
      <c r="C958" s="172"/>
      <c r="D958" s="187"/>
      <c r="E958" s="364"/>
      <c r="F958" s="118">
        <f>SUM(F938:F957)</f>
        <v>3994752.77</v>
      </c>
      <c r="G958" s="46">
        <f>SUM(G938:G957)</f>
        <v>2006320.56</v>
      </c>
      <c r="H958" s="46">
        <f t="shared" si="24"/>
        <v>3272166.14</v>
      </c>
      <c r="I958" s="118">
        <f>SUM(I938:I957)</f>
        <v>5278486.7</v>
      </c>
      <c r="J958" s="85">
        <f>SUM(J938:J957)</f>
        <v>5204325.16</v>
      </c>
    </row>
    <row r="959" spans="1:10">
      <c r="A959" s="158"/>
      <c r="B959" s="158"/>
      <c r="C959" s="333"/>
      <c r="D959" s="159"/>
      <c r="E959" s="333"/>
      <c r="F959" s="161"/>
      <c r="G959" s="162"/>
      <c r="H959" s="162"/>
      <c r="I959" s="162"/>
      <c r="J959" s="162"/>
    </row>
    <row r="960" spans="1:10">
      <c r="A960" s="158"/>
      <c r="B960" s="158"/>
      <c r="C960" s="333"/>
      <c r="D960" s="159"/>
      <c r="E960" s="333"/>
      <c r="F960" s="161"/>
      <c r="G960" s="162"/>
      <c r="H960" s="162"/>
      <c r="I960" s="162"/>
      <c r="J960" s="162"/>
    </row>
    <row r="961" spans="1:10">
      <c r="A961" s="158"/>
      <c r="B961" s="158"/>
      <c r="C961" s="333"/>
      <c r="D961" s="159"/>
      <c r="E961" s="333"/>
      <c r="F961" s="161"/>
      <c r="G961" s="162"/>
      <c r="H961" s="162"/>
      <c r="I961" s="162"/>
      <c r="J961" s="162"/>
    </row>
    <row r="962" ht="15.15" spans="1:10">
      <c r="A962" s="158"/>
      <c r="B962" s="158"/>
      <c r="C962" s="333"/>
      <c r="D962" s="159"/>
      <c r="E962" s="333"/>
      <c r="F962" s="161"/>
      <c r="G962" s="162"/>
      <c r="H962" s="162"/>
      <c r="I962" s="162" t="s">
        <v>180</v>
      </c>
      <c r="J962" s="162"/>
    </row>
    <row r="963" spans="1:10">
      <c r="A963" s="205" t="s">
        <v>129</v>
      </c>
      <c r="B963" s="163"/>
      <c r="C963" s="206"/>
      <c r="D963" s="164" t="s">
        <v>13</v>
      </c>
      <c r="E963" s="207" t="s">
        <v>14</v>
      </c>
      <c r="F963" s="136" t="s">
        <v>15</v>
      </c>
      <c r="G963" s="137" t="s">
        <v>16</v>
      </c>
      <c r="H963" s="138"/>
      <c r="I963" s="138"/>
      <c r="J963" s="139" t="s">
        <v>17</v>
      </c>
    </row>
    <row r="964" spans="1:10">
      <c r="A964" s="208"/>
      <c r="B964" s="165"/>
      <c r="C964" s="209"/>
      <c r="D964" s="166"/>
      <c r="E964" s="210" t="s">
        <v>18</v>
      </c>
      <c r="F964" s="142"/>
      <c r="G964" s="143" t="s">
        <v>19</v>
      </c>
      <c r="H964" s="144" t="s">
        <v>20</v>
      </c>
      <c r="I964" s="145" t="s">
        <v>21</v>
      </c>
      <c r="J964" s="146"/>
    </row>
    <row r="965" ht="15.15" spans="1:10">
      <c r="A965" s="235"/>
      <c r="B965" s="167"/>
      <c r="C965" s="236"/>
      <c r="D965" s="168"/>
      <c r="E965" s="237"/>
      <c r="F965" s="147" t="s">
        <v>22</v>
      </c>
      <c r="G965" s="148" t="s">
        <v>22</v>
      </c>
      <c r="H965" s="149" t="s">
        <v>23</v>
      </c>
      <c r="I965" s="150"/>
      <c r="J965" s="151" t="s">
        <v>24</v>
      </c>
    </row>
    <row r="966" spans="1:10">
      <c r="A966" s="360" t="s">
        <v>60</v>
      </c>
      <c r="B966" s="51"/>
      <c r="C966" s="361"/>
      <c r="D966" s="169"/>
      <c r="E966" s="362"/>
      <c r="F966" s="52"/>
      <c r="G966" s="53"/>
      <c r="H966" s="53"/>
      <c r="I966" s="53"/>
      <c r="J966" s="54"/>
    </row>
    <row r="967" spans="1:10">
      <c r="A967" s="57"/>
      <c r="B967" s="158" t="s">
        <v>61</v>
      </c>
      <c r="C967" s="329"/>
      <c r="D967" s="159" t="s">
        <v>62</v>
      </c>
      <c r="E967" s="330"/>
      <c r="F967" s="36">
        <f>'[1]21mooe'!O3</f>
        <v>139990</v>
      </c>
      <c r="G967" s="37">
        <f>'[1]22mooe'!O3</f>
        <v>65200</v>
      </c>
      <c r="H967" s="37">
        <f>I967-G967</f>
        <v>134800</v>
      </c>
      <c r="I967" s="37">
        <v>200000</v>
      </c>
      <c r="J967" s="38">
        <f>[1]MOOE!O2</f>
        <v>200000</v>
      </c>
    </row>
    <row r="968" spans="1:10">
      <c r="A968" s="57"/>
      <c r="B968" s="158" t="s">
        <v>63</v>
      </c>
      <c r="C968" s="329"/>
      <c r="D968" s="159" t="s">
        <v>64</v>
      </c>
      <c r="E968" s="330"/>
      <c r="F968" s="39">
        <f>'[1]21mooe'!O4</f>
        <v>199690</v>
      </c>
      <c r="G968" s="40">
        <f>'[1]22mooe'!O4</f>
        <v>150370</v>
      </c>
      <c r="H968" s="40">
        <f>I968-G968</f>
        <v>49630</v>
      </c>
      <c r="I968" s="40">
        <v>200000</v>
      </c>
      <c r="J968" s="41">
        <f>[1]MOOE!O3</f>
        <v>200000</v>
      </c>
    </row>
    <row r="969" spans="1:10">
      <c r="A969" s="57"/>
      <c r="B969" s="158" t="s">
        <v>65</v>
      </c>
      <c r="C969" s="329"/>
      <c r="D969" s="159" t="s">
        <v>66</v>
      </c>
      <c r="E969" s="330"/>
      <c r="F969" s="39">
        <f>'[1]21mooe'!O5</f>
        <v>49754</v>
      </c>
      <c r="G969" s="40">
        <f>'[1]22mooe'!O5</f>
        <v>45056.42</v>
      </c>
      <c r="H969" s="40">
        <f>I969-G969</f>
        <v>4943.58</v>
      </c>
      <c r="I969" s="40">
        <v>50000</v>
      </c>
      <c r="J969" s="41">
        <f>[1]MOOE!O4</f>
        <v>50000</v>
      </c>
    </row>
    <row r="970" spans="1:10">
      <c r="A970" s="57"/>
      <c r="B970" s="158" t="s">
        <v>67</v>
      </c>
      <c r="C970" s="329"/>
      <c r="D970" s="159" t="s">
        <v>68</v>
      </c>
      <c r="E970" s="330"/>
      <c r="F970" s="39">
        <f>'[1]21mooe'!O7</f>
        <v>187752</v>
      </c>
      <c r="G970" s="40">
        <f>'[1]22mooe'!O7</f>
        <v>55430</v>
      </c>
      <c r="H970" s="40"/>
      <c r="I970" s="40">
        <v>150000</v>
      </c>
      <c r="J970" s="41">
        <f>[1]MOOE!O6</f>
        <v>200000</v>
      </c>
    </row>
    <row r="971" spans="1:10">
      <c r="A971" s="57"/>
      <c r="B971" s="158" t="s">
        <v>75</v>
      </c>
      <c r="C971" s="329"/>
      <c r="D971" s="159" t="s">
        <v>76</v>
      </c>
      <c r="E971" s="330"/>
      <c r="F971" s="39">
        <f>'[1]21mooe'!O11</f>
        <v>1000</v>
      </c>
      <c r="G971" s="40">
        <f>'[1]22mooe'!O11</f>
        <v>0</v>
      </c>
      <c r="H971" s="40">
        <f>I971-G971</f>
        <v>3600</v>
      </c>
      <c r="I971" s="40">
        <v>3600</v>
      </c>
      <c r="J971" s="41">
        <f>[1]MOOE!O10</f>
        <v>3600</v>
      </c>
    </row>
    <row r="972" spans="1:10">
      <c r="A972" s="57"/>
      <c r="B972" s="158" t="s">
        <v>89</v>
      </c>
      <c r="C972" s="329"/>
      <c r="D972" s="159" t="s">
        <v>90</v>
      </c>
      <c r="E972" s="330"/>
      <c r="F972" s="39">
        <f>'[1]21mooe'!O19</f>
        <v>0</v>
      </c>
      <c r="G972" s="40">
        <f>'[1]22mooe'!O19</f>
        <v>0</v>
      </c>
      <c r="H972" s="40">
        <f>I972-G972</f>
        <v>0</v>
      </c>
      <c r="I972" s="40">
        <v>0</v>
      </c>
      <c r="J972" s="41">
        <v>0</v>
      </c>
    </row>
    <row r="973" spans="1:10">
      <c r="A973" s="57"/>
      <c r="B973" s="158" t="s">
        <v>95</v>
      </c>
      <c r="C973" s="329"/>
      <c r="D973" s="159" t="s">
        <v>96</v>
      </c>
      <c r="E973" s="330"/>
      <c r="F973" s="39">
        <f>'[1]21mooe'!O22</f>
        <v>25000</v>
      </c>
      <c r="G973" s="40">
        <f>'[1]22mooe'!O22</f>
        <v>7336</v>
      </c>
      <c r="H973" s="40">
        <f>I973-G973</f>
        <v>17664</v>
      </c>
      <c r="I973" s="40">
        <v>25000</v>
      </c>
      <c r="J973" s="41">
        <f>[1]MOOE!O20</f>
        <v>25000</v>
      </c>
    </row>
    <row r="974" spans="1:10">
      <c r="A974" s="57"/>
      <c r="B974" s="158" t="s">
        <v>105</v>
      </c>
      <c r="C974" s="329"/>
      <c r="D974" s="159" t="s">
        <v>106</v>
      </c>
      <c r="E974" s="330"/>
      <c r="F974" s="39">
        <f>'[1]21mooe'!O28</f>
        <v>40275</v>
      </c>
      <c r="G974" s="40">
        <f>'[1]22mooe'!O29</f>
        <v>38675</v>
      </c>
      <c r="H974" s="40">
        <f>I974-G974</f>
        <v>11325</v>
      </c>
      <c r="I974" s="40">
        <v>50000</v>
      </c>
      <c r="J974" s="41">
        <f>[1]MOOE!O25</f>
        <v>50000</v>
      </c>
    </row>
    <row r="975" ht="18" customHeight="1" spans="1:10">
      <c r="A975" s="337"/>
      <c r="B975" s="182" t="s">
        <v>107</v>
      </c>
      <c r="C975" s="182"/>
      <c r="D975" s="183"/>
      <c r="E975" s="339"/>
      <c r="F975" s="92">
        <f>SUM(F967:F974)</f>
        <v>643461</v>
      </c>
      <c r="G975" s="92">
        <f>SUM(G967:G974)</f>
        <v>362067.42</v>
      </c>
      <c r="H975" s="46">
        <f>I975-G975</f>
        <v>316532.58</v>
      </c>
      <c r="I975" s="92">
        <f>SUM(I967:I974)</f>
        <v>678600</v>
      </c>
      <c r="J975" s="85">
        <f>SUM(J967:J974)</f>
        <v>728600</v>
      </c>
    </row>
    <row r="976" ht="18" customHeight="1" spans="1:10">
      <c r="A976" s="57" t="s">
        <v>108</v>
      </c>
      <c r="B976" s="158"/>
      <c r="C976" s="329"/>
      <c r="D976" s="190"/>
      <c r="E976" s="329"/>
      <c r="F976" s="39"/>
      <c r="G976" s="40"/>
      <c r="H976" s="40"/>
      <c r="I976" s="40"/>
      <c r="J976" s="41"/>
    </row>
    <row r="977" ht="18" customHeight="1" spans="1:10">
      <c r="A977" s="57"/>
      <c r="B977" s="158" t="s">
        <v>111</v>
      </c>
      <c r="C977" s="329"/>
      <c r="D977" s="191" t="s">
        <v>130</v>
      </c>
      <c r="E977" s="329"/>
      <c r="F977" s="39">
        <v>0</v>
      </c>
      <c r="G977" s="40">
        <f>'[1]22mooe'!O33</f>
        <v>0</v>
      </c>
      <c r="H977" s="40">
        <f>I977-G977</f>
        <v>0</v>
      </c>
      <c r="I977" s="40">
        <v>0</v>
      </c>
      <c r="J977" s="41"/>
    </row>
    <row r="978" spans="1:10">
      <c r="A978" s="57"/>
      <c r="B978" s="158" t="s">
        <v>131</v>
      </c>
      <c r="C978" s="329"/>
      <c r="D978" s="184" t="s">
        <v>110</v>
      </c>
      <c r="E978" s="330"/>
      <c r="F978" s="39">
        <f>'[1]21mooe'!O34</f>
        <v>69890</v>
      </c>
      <c r="G978" s="40">
        <f>'[1]22mooe'!O34</f>
        <v>0</v>
      </c>
      <c r="H978" s="40">
        <f>I978-G978</f>
        <v>0</v>
      </c>
      <c r="I978" s="40">
        <v>0</v>
      </c>
      <c r="J978" s="41">
        <f>[1]MOOE!O31</f>
        <v>0</v>
      </c>
    </row>
    <row r="979" spans="1:10">
      <c r="A979" s="57"/>
      <c r="B979" s="158" t="s">
        <v>132</v>
      </c>
      <c r="C979" s="329"/>
      <c r="D979" s="185" t="s">
        <v>116</v>
      </c>
      <c r="E979" s="330"/>
      <c r="F979" s="39">
        <v>0</v>
      </c>
      <c r="G979" s="40">
        <v>0</v>
      </c>
      <c r="H979" s="42">
        <f>I979-G979</f>
        <v>0</v>
      </c>
      <c r="I979" s="40">
        <v>0</v>
      </c>
      <c r="J979" s="41">
        <v>0</v>
      </c>
    </row>
    <row r="980" ht="18" customHeight="1" spans="1:10">
      <c r="A980" s="337"/>
      <c r="B980" s="60" t="s">
        <v>117</v>
      </c>
      <c r="C980" s="338"/>
      <c r="D980" s="171"/>
      <c r="E980" s="339"/>
      <c r="F980" s="62">
        <f>SUM(F978:F979)</f>
        <v>69890</v>
      </c>
      <c r="G980" s="62">
        <f>SUM(G977:G979)</f>
        <v>0</v>
      </c>
      <c r="H980" s="63">
        <f>SUM(H977:H979)</f>
        <v>0</v>
      </c>
      <c r="I980" s="62">
        <f>SUM(I977:I979)</f>
        <v>0</v>
      </c>
      <c r="J980" s="64">
        <f>SUM(J978:J979)</f>
        <v>0</v>
      </c>
    </row>
    <row r="981" ht="20.25" customHeight="1" spans="1:10">
      <c r="A981" s="65" t="s">
        <v>118</v>
      </c>
      <c r="B981" s="172"/>
      <c r="C981" s="172"/>
      <c r="D981" s="173"/>
      <c r="E981" s="340"/>
      <c r="F981" s="67">
        <f>F958+F975+F980</f>
        <v>4708103.77</v>
      </c>
      <c r="G981" s="67">
        <f>G958+G975+G980</f>
        <v>2368387.98</v>
      </c>
      <c r="H981" s="68">
        <f>I981-G981</f>
        <v>3588698.72</v>
      </c>
      <c r="I981" s="67">
        <f>I958+I975+I980</f>
        <v>5957086.7</v>
      </c>
      <c r="J981" s="69">
        <f>J958+J975+J980</f>
        <v>5932925.16</v>
      </c>
    </row>
    <row r="982" ht="15" spans="1:10">
      <c r="A982" s="72"/>
      <c r="B982" s="72"/>
      <c r="C982" s="74"/>
      <c r="D982" s="73"/>
      <c r="E982" s="74"/>
      <c r="F982" s="71"/>
      <c r="G982" s="71"/>
      <c r="H982" s="71"/>
      <c r="I982" s="71"/>
      <c r="J982" s="71"/>
    </row>
    <row r="983" ht="15" spans="1:10">
      <c r="A983" s="72" t="s">
        <v>119</v>
      </c>
      <c r="B983" s="72"/>
      <c r="C983" s="74"/>
      <c r="D983" s="73"/>
      <c r="E983" s="74"/>
      <c r="F983" s="71"/>
      <c r="G983" s="71"/>
      <c r="H983" s="71"/>
      <c r="I983" s="71"/>
      <c r="J983" s="71"/>
    </row>
    <row r="984" ht="15" spans="1:10">
      <c r="A984" s="72"/>
      <c r="B984" s="72"/>
      <c r="C984" s="74"/>
      <c r="D984" s="73"/>
      <c r="E984" s="74"/>
      <c r="F984" s="71"/>
      <c r="G984" s="71"/>
      <c r="H984" s="71"/>
      <c r="I984" s="71"/>
      <c r="J984" s="71"/>
    </row>
    <row r="985" spans="1:10">
      <c r="A985" s="35"/>
      <c r="B985" s="72"/>
      <c r="C985" s="75" t="s">
        <v>120</v>
      </c>
      <c r="D985" s="72" t="s">
        <v>121</v>
      </c>
      <c r="E985" s="72"/>
      <c r="F985" s="76"/>
      <c r="G985" s="77"/>
      <c r="H985" s="194" t="s">
        <v>122</v>
      </c>
      <c r="I985" s="78"/>
      <c r="J985" s="76"/>
    </row>
    <row r="986" spans="1:10">
      <c r="A986" s="35"/>
      <c r="B986" s="72"/>
      <c r="C986" s="75"/>
      <c r="D986" s="79"/>
      <c r="E986" s="72"/>
      <c r="F986" s="76"/>
      <c r="G986" s="77"/>
      <c r="H986" s="77"/>
      <c r="I986" s="77"/>
      <c r="J986" s="76"/>
    </row>
    <row r="988" spans="3:10">
      <c r="C988" s="81" t="s">
        <v>181</v>
      </c>
      <c r="D988" s="81" t="s">
        <v>125</v>
      </c>
      <c r="E988" s="81"/>
      <c r="F988" s="81"/>
      <c r="G988" s="81"/>
      <c r="H988" s="81" t="s">
        <v>124</v>
      </c>
      <c r="I988" s="81"/>
      <c r="J988" s="81"/>
    </row>
    <row r="989" spans="3:10">
      <c r="C989" s="82" t="s">
        <v>182</v>
      </c>
      <c r="D989" s="82" t="s">
        <v>127</v>
      </c>
      <c r="E989" s="82"/>
      <c r="F989" s="82"/>
      <c r="G989" s="82"/>
      <c r="H989" s="82" t="s">
        <v>126</v>
      </c>
      <c r="I989" s="82"/>
      <c r="J989" s="82"/>
    </row>
    <row r="990" spans="3:3">
      <c r="C990" s="82"/>
    </row>
    <row r="992" spans="1:10">
      <c r="A992" s="98" t="s">
        <v>0</v>
      </c>
      <c r="B992" s="98"/>
      <c r="C992" s="98"/>
      <c r="D992" s="98"/>
      <c r="E992" s="98"/>
      <c r="F992" s="98"/>
      <c r="G992" s="98"/>
      <c r="H992" s="98"/>
      <c r="I992" s="98"/>
      <c r="J992" s="98"/>
    </row>
    <row r="993" spans="1:10">
      <c r="A993" s="99" t="s">
        <v>1</v>
      </c>
      <c r="B993" s="100"/>
      <c r="C993" s="100"/>
      <c r="D993" s="100"/>
      <c r="E993" s="100"/>
      <c r="F993" s="100"/>
      <c r="G993" s="100"/>
      <c r="H993" s="100"/>
      <c r="I993" s="100"/>
      <c r="J993" s="100"/>
    </row>
    <row r="994" spans="1:10">
      <c r="A994" s="101" t="s">
        <v>2</v>
      </c>
      <c r="B994" s="100"/>
      <c r="C994" s="100"/>
      <c r="D994" s="100"/>
      <c r="E994" s="100"/>
      <c r="F994" s="100"/>
      <c r="G994" s="100"/>
      <c r="H994" s="100"/>
      <c r="I994" s="100"/>
      <c r="J994" s="100"/>
    </row>
    <row r="995" spans="1:10">
      <c r="A995" s="97"/>
      <c r="B995" s="97"/>
      <c r="C995" s="97"/>
      <c r="D995" s="97"/>
      <c r="E995" s="97"/>
      <c r="F995" s="97"/>
      <c r="G995" s="97"/>
      <c r="H995" s="97"/>
      <c r="I995" s="97"/>
      <c r="J995" s="97"/>
    </row>
    <row r="996" ht="15.6" spans="1:10">
      <c r="A996" s="131" t="s">
        <v>3</v>
      </c>
      <c r="B996" s="131"/>
      <c r="C996" s="131"/>
      <c r="D996" s="131"/>
      <c r="E996" s="131"/>
      <c r="F996" s="131"/>
      <c r="G996" s="131"/>
      <c r="H996" s="131"/>
      <c r="I996" s="131"/>
      <c r="J996" s="131"/>
    </row>
    <row r="997" ht="15.6" spans="1:10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</row>
    <row r="998" spans="1:10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</row>
    <row r="999" spans="1:10">
      <c r="A999" s="105" t="s">
        <v>4</v>
      </c>
      <c r="B999" s="105"/>
      <c r="C999" s="132" t="s">
        <v>5</v>
      </c>
      <c r="D999" s="105"/>
      <c r="E999" s="105"/>
      <c r="F999" s="105"/>
      <c r="G999" s="105" t="s">
        <v>6</v>
      </c>
      <c r="H999" s="132">
        <v>2023</v>
      </c>
      <c r="I999" s="105"/>
      <c r="J999" s="105"/>
    </row>
    <row r="1000" ht="24" customHeight="1" spans="1:10">
      <c r="A1000" s="97" t="s">
        <v>7</v>
      </c>
      <c r="B1000" s="97"/>
      <c r="C1000" s="132" t="s">
        <v>8</v>
      </c>
      <c r="D1000" s="132"/>
      <c r="E1000" s="132"/>
      <c r="F1000" s="132"/>
      <c r="G1000" s="105" t="s">
        <v>9</v>
      </c>
      <c r="H1000" s="97" t="s">
        <v>183</v>
      </c>
      <c r="I1000" s="97"/>
      <c r="J1000" s="132"/>
    </row>
    <row r="1001" spans="1:10">
      <c r="A1001" s="105" t="s">
        <v>11</v>
      </c>
      <c r="B1001" s="105"/>
      <c r="C1001" s="97"/>
      <c r="D1001" s="132"/>
      <c r="E1001" s="132"/>
      <c r="F1001" s="132"/>
      <c r="G1001" s="105"/>
      <c r="H1001" s="97"/>
      <c r="I1001" s="97"/>
      <c r="J1001" s="132"/>
    </row>
    <row r="1002" ht="18.15" spans="1:10">
      <c r="A1002" s="186"/>
      <c r="B1002" s="186"/>
      <c r="C1002" s="186"/>
      <c r="D1002" s="186"/>
      <c r="E1002" s="186"/>
      <c r="F1002" s="186"/>
      <c r="G1002" s="186"/>
      <c r="H1002" s="186"/>
      <c r="I1002" s="186"/>
      <c r="J1002" s="186"/>
    </row>
    <row r="1003" spans="1:10">
      <c r="A1003" s="205" t="s">
        <v>129</v>
      </c>
      <c r="B1003" s="163"/>
      <c r="C1003" s="206"/>
      <c r="D1003" s="164" t="s">
        <v>13</v>
      </c>
      <c r="E1003" s="207" t="s">
        <v>14</v>
      </c>
      <c r="F1003" s="136" t="s">
        <v>15</v>
      </c>
      <c r="G1003" s="137" t="s">
        <v>16</v>
      </c>
      <c r="H1003" s="138"/>
      <c r="I1003" s="138"/>
      <c r="J1003" s="139" t="s">
        <v>17</v>
      </c>
    </row>
    <row r="1004" spans="1:10">
      <c r="A1004" s="208"/>
      <c r="B1004" s="165"/>
      <c r="C1004" s="209"/>
      <c r="D1004" s="166"/>
      <c r="E1004" s="210" t="s">
        <v>18</v>
      </c>
      <c r="F1004" s="195"/>
      <c r="G1004" s="143" t="s">
        <v>19</v>
      </c>
      <c r="H1004" s="144" t="s">
        <v>20</v>
      </c>
      <c r="I1004" s="145" t="s">
        <v>21</v>
      </c>
      <c r="J1004" s="146"/>
    </row>
    <row r="1005" spans="1:10">
      <c r="A1005" s="235"/>
      <c r="B1005" s="167"/>
      <c r="C1005" s="236"/>
      <c r="D1005" s="168"/>
      <c r="E1005" s="237"/>
      <c r="F1005" s="147" t="s">
        <v>22</v>
      </c>
      <c r="G1005" s="148" t="s">
        <v>22</v>
      </c>
      <c r="H1005" s="149" t="s">
        <v>23</v>
      </c>
      <c r="I1005" s="150"/>
      <c r="J1005" s="151" t="s">
        <v>24</v>
      </c>
    </row>
    <row r="1006" spans="1:10">
      <c r="A1006" s="57" t="s">
        <v>25</v>
      </c>
      <c r="B1006" s="158"/>
      <c r="C1006" s="329"/>
      <c r="D1006" s="159"/>
      <c r="E1006" s="330"/>
      <c r="F1006" s="39"/>
      <c r="G1006" s="40"/>
      <c r="H1006" s="40"/>
      <c r="I1006" s="40"/>
      <c r="J1006" s="41"/>
    </row>
    <row r="1007" spans="1:10">
      <c r="A1007" s="331"/>
      <c r="B1007" s="158" t="s">
        <v>26</v>
      </c>
      <c r="C1007" s="329"/>
      <c r="D1007" s="159" t="s">
        <v>27</v>
      </c>
      <c r="E1007" s="330"/>
      <c r="F1007" s="36">
        <f>'[1]21ps'!O5</f>
        <v>1409286</v>
      </c>
      <c r="G1007" s="37">
        <f>'[1]22ps'!O5</f>
        <v>715596</v>
      </c>
      <c r="H1007" s="37">
        <f>I1007-G1007</f>
        <v>988440</v>
      </c>
      <c r="I1007" s="37">
        <v>1704036</v>
      </c>
      <c r="J1007" s="38">
        <f>[1]PS!O5</f>
        <v>1746768</v>
      </c>
    </row>
    <row r="1008" spans="1:10">
      <c r="A1008" s="331"/>
      <c r="B1008" s="158" t="s">
        <v>28</v>
      </c>
      <c r="C1008" s="329"/>
      <c r="D1008" s="159" t="s">
        <v>29</v>
      </c>
      <c r="E1008" s="330"/>
      <c r="F1008" s="39">
        <f>'[1]21ps'!O6</f>
        <v>110564.66</v>
      </c>
      <c r="G1008" s="40">
        <f>'[1]22ps'!O6</f>
        <v>75126.63</v>
      </c>
      <c r="H1008" s="40">
        <f>I1008-G1008</f>
        <v>61743.53</v>
      </c>
      <c r="I1008" s="40">
        <v>136870.16</v>
      </c>
      <c r="J1008" s="41">
        <f>[1]PS!O6</f>
        <v>65023.38</v>
      </c>
    </row>
    <row r="1009" spans="1:10">
      <c r="A1009" s="331"/>
      <c r="B1009" s="158" t="s">
        <v>30</v>
      </c>
      <c r="C1009" s="329"/>
      <c r="D1009" s="159"/>
      <c r="E1009" s="330"/>
      <c r="F1009" s="39"/>
      <c r="G1009" s="40"/>
      <c r="H1009" s="40"/>
      <c r="I1009" s="40"/>
      <c r="J1009" s="41"/>
    </row>
    <row r="1010" spans="1:10">
      <c r="A1010" s="331"/>
      <c r="B1010" s="158" t="s">
        <v>31</v>
      </c>
      <c r="C1010" s="329"/>
      <c r="D1010" s="159" t="s">
        <v>32</v>
      </c>
      <c r="E1010" s="330"/>
      <c r="F1010" s="39">
        <f>'[1]21ps'!O7</f>
        <v>90000</v>
      </c>
      <c r="G1010" s="40">
        <f>'[1]22ps'!O7</f>
        <v>44000</v>
      </c>
      <c r="H1010" s="40">
        <f t="shared" ref="H1010:H1024" si="25">I1010-G1010</f>
        <v>76000</v>
      </c>
      <c r="I1010" s="40">
        <v>120000</v>
      </c>
      <c r="J1010" s="41">
        <f>[1]PS!O7</f>
        <v>120000</v>
      </c>
    </row>
    <row r="1011" spans="1:10">
      <c r="A1011" s="331"/>
      <c r="B1011" s="158" t="s">
        <v>33</v>
      </c>
      <c r="C1011" s="329"/>
      <c r="D1011" s="159" t="s">
        <v>34</v>
      </c>
      <c r="E1011" s="330"/>
      <c r="F1011" s="39">
        <f>'[1]21ps'!O8</f>
        <v>72000</v>
      </c>
      <c r="G1011" s="40">
        <f>'[1]22ps'!O8</f>
        <v>36000</v>
      </c>
      <c r="H1011" s="40">
        <f t="shared" si="25"/>
        <v>36000</v>
      </c>
      <c r="I1011" s="40">
        <v>72000</v>
      </c>
      <c r="J1011" s="41">
        <f>[1]PS!O8</f>
        <v>72000</v>
      </c>
    </row>
    <row r="1012" spans="1:10">
      <c r="A1012" s="331"/>
      <c r="B1012" s="158" t="s">
        <v>35</v>
      </c>
      <c r="C1012" s="329"/>
      <c r="D1012" s="159" t="s">
        <v>36</v>
      </c>
      <c r="E1012" s="330"/>
      <c r="F1012" s="39">
        <f>'[1]21ps'!O9</f>
        <v>72000</v>
      </c>
      <c r="G1012" s="40">
        <f>'[1]22ps'!O9</f>
        <v>36000</v>
      </c>
      <c r="H1012" s="40">
        <f t="shared" si="25"/>
        <v>36000</v>
      </c>
      <c r="I1012" s="40">
        <v>72000</v>
      </c>
      <c r="J1012" s="41">
        <f>[1]PS!O9</f>
        <v>72000</v>
      </c>
    </row>
    <row r="1013" spans="1:10">
      <c r="A1013" s="331"/>
      <c r="B1013" s="158" t="s">
        <v>37</v>
      </c>
      <c r="C1013" s="329"/>
      <c r="D1013" s="159" t="s">
        <v>38</v>
      </c>
      <c r="E1013" s="330"/>
      <c r="F1013" s="39">
        <f>'[1]21ps'!O10</f>
        <v>24000</v>
      </c>
      <c r="G1013" s="40">
        <f>'[1]22ps'!O10</f>
        <v>18000</v>
      </c>
      <c r="H1013" s="40">
        <f t="shared" si="25"/>
        <v>12000</v>
      </c>
      <c r="I1013" s="40">
        <v>30000</v>
      </c>
      <c r="J1013" s="41">
        <f>[1]PS!O10</f>
        <v>30000</v>
      </c>
    </row>
    <row r="1014" spans="1:10">
      <c r="A1014" s="331"/>
      <c r="B1014" s="158" t="s">
        <v>39</v>
      </c>
      <c r="C1014" s="329"/>
      <c r="D1014" s="159" t="s">
        <v>40</v>
      </c>
      <c r="E1014" s="330"/>
      <c r="F1014" s="39">
        <f>'[1]21ps'!O14</f>
        <v>0</v>
      </c>
      <c r="G1014" s="40">
        <f>'[1]22ps'!O14</f>
        <v>0</v>
      </c>
      <c r="H1014" s="40">
        <f t="shared" si="25"/>
        <v>0</v>
      </c>
      <c r="I1014" s="40">
        <v>0</v>
      </c>
      <c r="J1014" s="41">
        <v>0</v>
      </c>
    </row>
    <row r="1015" spans="1:10">
      <c r="A1015" s="331"/>
      <c r="B1015" s="158" t="s">
        <v>41</v>
      </c>
      <c r="C1015" s="329"/>
      <c r="D1015" s="159" t="s">
        <v>42</v>
      </c>
      <c r="E1015" s="330"/>
      <c r="F1015" s="39">
        <f>'[1]21ps'!O15</f>
        <v>10000</v>
      </c>
      <c r="G1015" s="40">
        <f>'[1]22ps'!O15</f>
        <v>0</v>
      </c>
      <c r="H1015" s="40">
        <f t="shared" si="25"/>
        <v>0</v>
      </c>
      <c r="I1015" s="40">
        <v>0</v>
      </c>
      <c r="J1015" s="41">
        <f>[1]PS!O14</f>
        <v>0</v>
      </c>
    </row>
    <row r="1016" spans="1:10">
      <c r="A1016" s="331"/>
      <c r="B1016" s="158" t="s">
        <v>43</v>
      </c>
      <c r="C1016" s="329"/>
      <c r="D1016" s="159" t="s">
        <v>44</v>
      </c>
      <c r="E1016" s="330"/>
      <c r="F1016" s="39">
        <f>'[1]21ps'!O16</f>
        <v>15000</v>
      </c>
      <c r="G1016" s="40">
        <f>'[1]22ps'!O16</f>
        <v>0</v>
      </c>
      <c r="H1016" s="40">
        <f t="shared" si="25"/>
        <v>25000</v>
      </c>
      <c r="I1016" s="40">
        <v>25000</v>
      </c>
      <c r="J1016" s="41">
        <f>[1]PS!O15</f>
        <v>25000</v>
      </c>
    </row>
    <row r="1017" spans="1:10">
      <c r="A1017" s="331"/>
      <c r="B1017" s="158" t="s">
        <v>45</v>
      </c>
      <c r="C1017" s="329"/>
      <c r="D1017" s="159" t="s">
        <v>46</v>
      </c>
      <c r="E1017" s="330"/>
      <c r="F1017" s="39">
        <f>'[1]21ps'!O17</f>
        <v>102595</v>
      </c>
      <c r="G1017" s="40">
        <f>'[1]22ps'!O17</f>
        <v>0</v>
      </c>
      <c r="H1017" s="40">
        <f t="shared" si="25"/>
        <v>142003</v>
      </c>
      <c r="I1017" s="40">
        <v>142003</v>
      </c>
      <c r="J1017" s="41">
        <f>[1]PS!O16</f>
        <v>145564</v>
      </c>
    </row>
    <row r="1018" spans="1:10">
      <c r="A1018" s="331"/>
      <c r="B1018" s="158" t="s">
        <v>47</v>
      </c>
      <c r="C1018" s="329"/>
      <c r="D1018" s="159" t="s">
        <v>48</v>
      </c>
      <c r="E1018" s="330"/>
      <c r="F1018" s="39">
        <f>'[1]21ps'!O18</f>
        <v>169114.32</v>
      </c>
      <c r="G1018" s="40">
        <f>'[1]22ps'!O18</f>
        <v>85871.52</v>
      </c>
      <c r="H1018" s="40">
        <f t="shared" si="25"/>
        <v>118612.8</v>
      </c>
      <c r="I1018" s="40">
        <v>204484.32</v>
      </c>
      <c r="J1018" s="41">
        <f>[1]PS!O17</f>
        <v>209612.16</v>
      </c>
    </row>
    <row r="1019" spans="1:10">
      <c r="A1019" s="331"/>
      <c r="B1019" s="158" t="s">
        <v>49</v>
      </c>
      <c r="C1019" s="329"/>
      <c r="D1019" s="159" t="s">
        <v>50</v>
      </c>
      <c r="E1019" s="330"/>
      <c r="F1019" s="39">
        <f>'[1]21ps'!O19</f>
        <v>28185.72</v>
      </c>
      <c r="G1019" s="40">
        <f>'[1]22ps'!O19</f>
        <v>14311.92</v>
      </c>
      <c r="H1019" s="40">
        <f t="shared" si="25"/>
        <v>19768.8</v>
      </c>
      <c r="I1019" s="40">
        <v>34080.72</v>
      </c>
      <c r="J1019" s="41">
        <f>[1]PS!O18</f>
        <v>34935.36</v>
      </c>
    </row>
    <row r="1020" spans="1:10">
      <c r="A1020" s="331"/>
      <c r="B1020" s="158" t="s">
        <v>51</v>
      </c>
      <c r="C1020" s="329"/>
      <c r="D1020" s="159" t="s">
        <v>52</v>
      </c>
      <c r="E1020" s="330"/>
      <c r="F1020" s="39">
        <f>'[1]21ps'!O20</f>
        <v>18174.03</v>
      </c>
      <c r="G1020" s="40">
        <f>'[1]22ps'!O20</f>
        <v>9941.93</v>
      </c>
      <c r="H1020" s="40">
        <f t="shared" si="25"/>
        <v>24138.79</v>
      </c>
      <c r="I1020" s="40">
        <v>34080.72</v>
      </c>
      <c r="J1020" s="41">
        <f>[1]PS!O19</f>
        <v>43669.2</v>
      </c>
    </row>
    <row r="1021" spans="1:10">
      <c r="A1021" s="331"/>
      <c r="B1021" s="158" t="s">
        <v>53</v>
      </c>
      <c r="C1021" s="329"/>
      <c r="D1021" s="159" t="s">
        <v>54</v>
      </c>
      <c r="E1021" s="330"/>
      <c r="F1021" s="39">
        <f>'[1]21ps'!O21</f>
        <v>4700</v>
      </c>
      <c r="G1021" s="40">
        <f>'[1]22ps'!O21</f>
        <v>2100</v>
      </c>
      <c r="H1021" s="40">
        <f t="shared" si="25"/>
        <v>3900</v>
      </c>
      <c r="I1021" s="40">
        <v>6000</v>
      </c>
      <c r="J1021" s="41">
        <f>[1]PS!O20</f>
        <v>6000</v>
      </c>
    </row>
    <row r="1022" spans="1:10">
      <c r="A1022" s="331"/>
      <c r="B1022" s="158" t="s">
        <v>55</v>
      </c>
      <c r="C1022" s="329"/>
      <c r="D1022" s="159" t="s">
        <v>56</v>
      </c>
      <c r="E1022" s="330"/>
      <c r="F1022" s="39">
        <f>'[1]21ps'!O22</f>
        <v>0</v>
      </c>
      <c r="G1022" s="40">
        <f>'[1]22ps'!O22</f>
        <v>0</v>
      </c>
      <c r="H1022" s="40">
        <f t="shared" si="25"/>
        <v>0</v>
      </c>
      <c r="I1022" s="40">
        <v>0</v>
      </c>
      <c r="J1022" s="41">
        <f>[1]PS!O21</f>
        <v>0</v>
      </c>
    </row>
    <row r="1023" spans="1:10">
      <c r="A1023" s="355"/>
      <c r="B1023" s="84" t="s">
        <v>57</v>
      </c>
      <c r="C1023" s="356"/>
      <c r="D1023" s="174" t="s">
        <v>58</v>
      </c>
      <c r="E1023" s="357"/>
      <c r="F1023" s="55">
        <f>'[1]21ps'!O24+'[1]21ps'!O25+'[1]21ps'!O26</f>
        <v>247389</v>
      </c>
      <c r="G1023" s="42">
        <f>'[1]22ps'!O24+'[1]22ps'!O25+'[1]22ps'!O27</f>
        <v>143694</v>
      </c>
      <c r="H1023" s="42">
        <f t="shared" si="25"/>
        <v>63309</v>
      </c>
      <c r="I1023" s="42">
        <v>207003</v>
      </c>
      <c r="J1023" s="43">
        <f>[1]PS!O23+[1]PS!O24+[1]PS!O25</f>
        <v>195564</v>
      </c>
    </row>
    <row r="1024" ht="17.25" customHeight="1" spans="1:10">
      <c r="A1024" s="363"/>
      <c r="B1024" s="172" t="s">
        <v>59</v>
      </c>
      <c r="C1024" s="172"/>
      <c r="D1024" s="187"/>
      <c r="E1024" s="364"/>
      <c r="F1024" s="118">
        <f>SUM(F1004:F1023)</f>
        <v>2373008.73</v>
      </c>
      <c r="G1024" s="47">
        <f>SUM(G1004:G1023)</f>
        <v>1180642</v>
      </c>
      <c r="H1024" s="47">
        <f t="shared" si="25"/>
        <v>1606915.92</v>
      </c>
      <c r="I1024" s="118">
        <f>SUM(I1004:I1023)</f>
        <v>2787557.92</v>
      </c>
      <c r="J1024" s="110">
        <f>SUM(J1004:J1023)</f>
        <v>2766136.1</v>
      </c>
    </row>
    <row r="1025" spans="1:10">
      <c r="A1025" s="158"/>
      <c r="B1025" s="158"/>
      <c r="C1025" s="333"/>
      <c r="D1025" s="159"/>
      <c r="E1025" s="333"/>
      <c r="F1025" s="161"/>
      <c r="G1025" s="162"/>
      <c r="H1025" s="162"/>
      <c r="I1025" s="162"/>
      <c r="J1025" s="162"/>
    </row>
    <row r="1026" spans="1:10">
      <c r="A1026" s="158"/>
      <c r="B1026" s="158"/>
      <c r="C1026" s="333"/>
      <c r="D1026" s="159"/>
      <c r="E1026" s="333"/>
      <c r="F1026" s="161"/>
      <c r="G1026" s="162"/>
      <c r="H1026" s="162"/>
      <c r="I1026" s="162"/>
      <c r="J1026" s="162"/>
    </row>
    <row r="1027" ht="15.15" spans="1:10">
      <c r="A1027" s="158"/>
      <c r="B1027" s="158"/>
      <c r="C1027" s="333"/>
      <c r="D1027" s="159"/>
      <c r="E1027" s="333"/>
      <c r="F1027" s="161"/>
      <c r="G1027" s="162"/>
      <c r="H1027" s="162"/>
      <c r="I1027" s="162"/>
      <c r="J1027" s="162"/>
    </row>
    <row r="1028" spans="1:10">
      <c r="A1028" s="205" t="s">
        <v>129</v>
      </c>
      <c r="B1028" s="163"/>
      <c r="C1028" s="206"/>
      <c r="D1028" s="164" t="s">
        <v>13</v>
      </c>
      <c r="E1028" s="207" t="s">
        <v>14</v>
      </c>
      <c r="F1028" s="136" t="s">
        <v>15</v>
      </c>
      <c r="G1028" s="137" t="s">
        <v>16</v>
      </c>
      <c r="H1028" s="138"/>
      <c r="I1028" s="138"/>
      <c r="J1028" s="139" t="s">
        <v>17</v>
      </c>
    </row>
    <row r="1029" spans="1:10">
      <c r="A1029" s="208"/>
      <c r="B1029" s="165"/>
      <c r="C1029" s="209"/>
      <c r="D1029" s="166"/>
      <c r="E1029" s="210" t="s">
        <v>18</v>
      </c>
      <c r="F1029" s="142"/>
      <c r="G1029" s="143" t="s">
        <v>19</v>
      </c>
      <c r="H1029" s="144" t="s">
        <v>20</v>
      </c>
      <c r="I1029" s="145" t="s">
        <v>21</v>
      </c>
      <c r="J1029" s="146"/>
    </row>
    <row r="1030" ht="15.15" spans="1:10">
      <c r="A1030" s="235"/>
      <c r="B1030" s="167"/>
      <c r="C1030" s="236"/>
      <c r="D1030" s="168"/>
      <c r="E1030" s="237"/>
      <c r="F1030" s="147" t="s">
        <v>22</v>
      </c>
      <c r="G1030" s="148" t="s">
        <v>22</v>
      </c>
      <c r="H1030" s="149" t="s">
        <v>23</v>
      </c>
      <c r="I1030" s="150"/>
      <c r="J1030" s="151" t="s">
        <v>24</v>
      </c>
    </row>
    <row r="1031" spans="1:10">
      <c r="A1031" s="360" t="s">
        <v>60</v>
      </c>
      <c r="B1031" s="51"/>
      <c r="C1031" s="361"/>
      <c r="D1031" s="169"/>
      <c r="E1031" s="362"/>
      <c r="F1031" s="52"/>
      <c r="G1031" s="53"/>
      <c r="H1031" s="53"/>
      <c r="I1031" s="53"/>
      <c r="J1031" s="54"/>
    </row>
    <row r="1032" spans="1:10">
      <c r="A1032" s="57"/>
      <c r="B1032" s="158" t="s">
        <v>61</v>
      </c>
      <c r="C1032" s="329"/>
      <c r="D1032" s="159" t="s">
        <v>62</v>
      </c>
      <c r="E1032" s="330"/>
      <c r="F1032" s="36">
        <f>'[1]21mooe'!P3</f>
        <v>86802</v>
      </c>
      <c r="G1032" s="37">
        <f>'[1]22mooe'!P3</f>
        <v>29730</v>
      </c>
      <c r="H1032" s="37">
        <f>I1032-G1032</f>
        <v>90270</v>
      </c>
      <c r="I1032" s="37">
        <v>120000</v>
      </c>
      <c r="J1032" s="38">
        <f>[1]MOOE!P2</f>
        <v>120000</v>
      </c>
    </row>
    <row r="1033" spans="1:10">
      <c r="A1033" s="57"/>
      <c r="B1033" s="158" t="s">
        <v>63</v>
      </c>
      <c r="C1033" s="329"/>
      <c r="D1033" s="159" t="s">
        <v>64</v>
      </c>
      <c r="E1033" s="330"/>
      <c r="F1033" s="39">
        <f>'[1]21mooe'!P4</f>
        <v>67130</v>
      </c>
      <c r="G1033" s="40">
        <f>'[1]22mooe'!P4</f>
        <v>49900</v>
      </c>
      <c r="H1033" s="40">
        <f>I1033-G1033</f>
        <v>70100</v>
      </c>
      <c r="I1033" s="40">
        <v>120000</v>
      </c>
      <c r="J1033" s="41">
        <f>[1]MOOE!P3</f>
        <v>120000</v>
      </c>
    </row>
    <row r="1034" spans="1:10">
      <c r="A1034" s="57"/>
      <c r="B1034" s="158" t="s">
        <v>65</v>
      </c>
      <c r="C1034" s="329"/>
      <c r="D1034" s="159" t="s">
        <v>66</v>
      </c>
      <c r="E1034" s="330"/>
      <c r="F1034" s="39">
        <f>'[1]21mooe'!P5</f>
        <v>29038.2</v>
      </c>
      <c r="G1034" s="40">
        <f>'[1]22mooe'!P5</f>
        <v>13239.82</v>
      </c>
      <c r="H1034" s="40">
        <f>I1034-G1034</f>
        <v>56760.18</v>
      </c>
      <c r="I1034" s="40">
        <v>70000</v>
      </c>
      <c r="J1034" s="41">
        <f>[1]MOOE!P4</f>
        <v>70000</v>
      </c>
    </row>
    <row r="1035" spans="1:10">
      <c r="A1035" s="57"/>
      <c r="B1035" s="158" t="s">
        <v>67</v>
      </c>
      <c r="C1035" s="329"/>
      <c r="D1035" s="159" t="s">
        <v>68</v>
      </c>
      <c r="E1035" s="330"/>
      <c r="F1035" s="39">
        <f>'[1]21mooe'!P7</f>
        <v>50000</v>
      </c>
      <c r="G1035" s="40">
        <f>'[1]22mooe'!P7</f>
        <v>20593.93</v>
      </c>
      <c r="H1035" s="40"/>
      <c r="I1035" s="40">
        <v>50000</v>
      </c>
      <c r="J1035" s="41">
        <f>[1]MOOE!P6</f>
        <v>50000</v>
      </c>
    </row>
    <row r="1036" spans="1:10">
      <c r="A1036" s="57"/>
      <c r="B1036" s="158" t="s">
        <v>75</v>
      </c>
      <c r="C1036" s="329"/>
      <c r="D1036" s="159" t="s">
        <v>76</v>
      </c>
      <c r="E1036" s="330"/>
      <c r="F1036" s="39">
        <f>'[1]21mooe'!P11</f>
        <v>0</v>
      </c>
      <c r="G1036" s="40">
        <v>0</v>
      </c>
      <c r="H1036" s="40">
        <f t="shared" ref="H1036:H1043" si="26">I1036-G1036</f>
        <v>3600</v>
      </c>
      <c r="I1036" s="40">
        <v>3600</v>
      </c>
      <c r="J1036" s="41">
        <f>[1]MOOE!P10</f>
        <v>3600</v>
      </c>
    </row>
    <row r="1037" spans="1:10">
      <c r="A1037" s="57"/>
      <c r="B1037" s="158" t="s">
        <v>143</v>
      </c>
      <c r="C1037" s="329"/>
      <c r="D1037" s="159" t="s">
        <v>78</v>
      </c>
      <c r="E1037" s="330"/>
      <c r="F1037" s="39">
        <f>'[1]21mooe'!P12</f>
        <v>18904.05</v>
      </c>
      <c r="G1037" s="40">
        <f>'[1]22mooe'!P12</f>
        <v>8582</v>
      </c>
      <c r="H1037" s="40">
        <f t="shared" si="26"/>
        <v>11418</v>
      </c>
      <c r="I1037" s="40">
        <v>20000</v>
      </c>
      <c r="J1037" s="41">
        <f>[1]MOOE!P11</f>
        <v>20000</v>
      </c>
    </row>
    <row r="1038" spans="1:10">
      <c r="A1038" s="57"/>
      <c r="B1038" s="158" t="s">
        <v>87</v>
      </c>
      <c r="C1038" s="329"/>
      <c r="D1038" s="159" t="s">
        <v>88</v>
      </c>
      <c r="E1038" s="330"/>
      <c r="F1038" s="39">
        <f>'[1]21mooe'!P14</f>
        <v>0</v>
      </c>
      <c r="G1038" s="40">
        <v>0</v>
      </c>
      <c r="H1038" s="40">
        <f t="shared" si="26"/>
        <v>0</v>
      </c>
      <c r="I1038" s="40">
        <v>0</v>
      </c>
      <c r="J1038" s="41">
        <f>[1]MOOE!P13</f>
        <v>0</v>
      </c>
    </row>
    <row r="1039" spans="1:10">
      <c r="A1039" s="57"/>
      <c r="B1039" s="158" t="s">
        <v>89</v>
      </c>
      <c r="C1039" s="329"/>
      <c r="D1039" s="159" t="s">
        <v>90</v>
      </c>
      <c r="E1039" s="330"/>
      <c r="F1039" s="39">
        <f>'[1]21mooe'!P19</f>
        <v>0</v>
      </c>
      <c r="G1039" s="40">
        <f>'[1]22mooe'!P19</f>
        <v>0</v>
      </c>
      <c r="H1039" s="40">
        <f t="shared" si="26"/>
        <v>0</v>
      </c>
      <c r="I1039" s="40">
        <v>0</v>
      </c>
      <c r="J1039" s="41">
        <v>0</v>
      </c>
    </row>
    <row r="1040" spans="1:10">
      <c r="A1040" s="57"/>
      <c r="B1040" s="158" t="s">
        <v>93</v>
      </c>
      <c r="C1040" s="329"/>
      <c r="D1040" s="159" t="s">
        <v>94</v>
      </c>
      <c r="E1040" s="330"/>
      <c r="F1040" s="39">
        <f>'[1]21mooe'!P21</f>
        <v>0</v>
      </c>
      <c r="G1040" s="40">
        <v>0</v>
      </c>
      <c r="H1040" s="40">
        <f t="shared" si="26"/>
        <v>10000</v>
      </c>
      <c r="I1040" s="40">
        <v>10000</v>
      </c>
      <c r="J1040" s="41">
        <f>[1]MOOE!P19</f>
        <v>10000</v>
      </c>
    </row>
    <row r="1041" spans="1:10">
      <c r="A1041" s="57"/>
      <c r="B1041" s="158" t="s">
        <v>95</v>
      </c>
      <c r="C1041" s="329"/>
      <c r="D1041" s="159" t="s">
        <v>96</v>
      </c>
      <c r="E1041" s="330"/>
      <c r="F1041" s="39">
        <f>'[1]21mooe'!P22</f>
        <v>0</v>
      </c>
      <c r="G1041" s="40">
        <f>'[1]22mooe'!P22</f>
        <v>0</v>
      </c>
      <c r="H1041" s="40">
        <f t="shared" si="26"/>
        <v>20000</v>
      </c>
      <c r="I1041" s="40">
        <v>20000</v>
      </c>
      <c r="J1041" s="41">
        <f>[1]MOOE!P20</f>
        <v>20000</v>
      </c>
    </row>
    <row r="1042" spans="1:10">
      <c r="A1042" s="57"/>
      <c r="B1042" s="158" t="s">
        <v>105</v>
      </c>
      <c r="C1042" s="329"/>
      <c r="D1042" s="159" t="s">
        <v>106</v>
      </c>
      <c r="E1042" s="330"/>
      <c r="F1042" s="39">
        <f>'[1]21mooe'!P28</f>
        <v>43533.22</v>
      </c>
      <c r="G1042" s="40">
        <f>'[1]22mooe'!P29</f>
        <v>5400</v>
      </c>
      <c r="H1042" s="40">
        <f t="shared" si="26"/>
        <v>44600</v>
      </c>
      <c r="I1042" s="40">
        <v>50000</v>
      </c>
      <c r="J1042" s="41">
        <f>[1]MOOE!P25</f>
        <v>50000</v>
      </c>
    </row>
    <row r="1043" ht="15.15" spans="1:10">
      <c r="A1043" s="337"/>
      <c r="B1043" s="182" t="s">
        <v>107</v>
      </c>
      <c r="C1043" s="182"/>
      <c r="D1043" s="183"/>
      <c r="E1043" s="339"/>
      <c r="F1043" s="92">
        <f>SUM(F1032:F1042)</f>
        <v>295407.47</v>
      </c>
      <c r="G1043" s="46">
        <f>SUM(G1032:G1042)</f>
        <v>127445.75</v>
      </c>
      <c r="H1043" s="46">
        <f t="shared" si="26"/>
        <v>336154.25</v>
      </c>
      <c r="I1043" s="92">
        <f>SUM(I1032:I1042)</f>
        <v>463600</v>
      </c>
      <c r="J1043" s="85">
        <f>SUM(J1032:J1042)</f>
        <v>463600</v>
      </c>
    </row>
    <row r="1044" spans="1:10">
      <c r="A1044" s="57" t="s">
        <v>108</v>
      </c>
      <c r="B1044" s="158"/>
      <c r="C1044" s="329"/>
      <c r="D1044" s="190"/>
      <c r="E1044" s="329"/>
      <c r="F1044" s="39"/>
      <c r="G1044" s="40"/>
      <c r="H1044" s="40"/>
      <c r="I1044" s="40"/>
      <c r="J1044" s="41"/>
    </row>
    <row r="1045" spans="1:10">
      <c r="A1045" s="57"/>
      <c r="B1045" s="158" t="s">
        <v>138</v>
      </c>
      <c r="C1045" s="329"/>
      <c r="D1045" s="159" t="s">
        <v>114</v>
      </c>
      <c r="E1045" s="330"/>
      <c r="F1045" s="39">
        <v>0</v>
      </c>
      <c r="G1045" s="40">
        <v>0</v>
      </c>
      <c r="H1045" s="40">
        <f>I1045-G1045</f>
        <v>0</v>
      </c>
      <c r="I1045" s="40">
        <v>0</v>
      </c>
      <c r="J1045" s="41">
        <f>[1]MOOE!P30</f>
        <v>0</v>
      </c>
    </row>
    <row r="1046" spans="1:10">
      <c r="A1046" s="57"/>
      <c r="B1046" s="158" t="s">
        <v>131</v>
      </c>
      <c r="C1046" s="329"/>
      <c r="D1046" s="184" t="s">
        <v>110</v>
      </c>
      <c r="E1046" s="330"/>
      <c r="F1046" s="39">
        <f>'[1]21mooe'!P34</f>
        <v>18000</v>
      </c>
      <c r="G1046" s="40">
        <f>'[1]22mooe'!P34</f>
        <v>0</v>
      </c>
      <c r="H1046" s="40">
        <f>I1046-G1046</f>
        <v>0</v>
      </c>
      <c r="I1046" s="40">
        <v>0</v>
      </c>
      <c r="J1046" s="41">
        <f>[1]MOOE!P31</f>
        <v>0</v>
      </c>
    </row>
    <row r="1047" spans="1:10">
      <c r="A1047" s="57"/>
      <c r="B1047" s="158" t="s">
        <v>132</v>
      </c>
      <c r="C1047" s="329"/>
      <c r="D1047" s="196" t="s">
        <v>116</v>
      </c>
      <c r="E1047" s="357"/>
      <c r="F1047" s="39">
        <f>'[1]21mooe'!P35</f>
        <v>9600</v>
      </c>
      <c r="G1047" s="40">
        <v>0</v>
      </c>
      <c r="H1047" s="40">
        <f>I1047-G1047</f>
        <v>0</v>
      </c>
      <c r="I1047" s="40">
        <v>0</v>
      </c>
      <c r="J1047" s="41">
        <f>[1]MOOE!P32</f>
        <v>0</v>
      </c>
    </row>
    <row r="1048" ht="18" customHeight="1" spans="1:10">
      <c r="A1048" s="337"/>
      <c r="B1048" s="60" t="s">
        <v>117</v>
      </c>
      <c r="C1048" s="338"/>
      <c r="D1048" s="192"/>
      <c r="E1048" s="366"/>
      <c r="F1048" s="63">
        <f>SUM(F1045:F1047)</f>
        <v>27600</v>
      </c>
      <c r="G1048" s="63">
        <f>SUM(G1045:G1047)</f>
        <v>0</v>
      </c>
      <c r="H1048" s="63">
        <f>SUM(H1045:H1047)</f>
        <v>0</v>
      </c>
      <c r="I1048" s="62">
        <f>SUM(I1045:I1047)</f>
        <v>0</v>
      </c>
      <c r="J1048" s="64">
        <f>SUM(J1045:J1047)</f>
        <v>0</v>
      </c>
    </row>
    <row r="1049" ht="20.25" customHeight="1" spans="1:10">
      <c r="A1049" s="65" t="s">
        <v>133</v>
      </c>
      <c r="B1049" s="172"/>
      <c r="C1049" s="172"/>
      <c r="D1049" s="193"/>
      <c r="E1049" s="367"/>
      <c r="F1049" s="68">
        <f>F1024+F1043+F1048</f>
        <v>2696016.2</v>
      </c>
      <c r="G1049" s="67">
        <f>G1024+G1043+G1048</f>
        <v>1308087.75</v>
      </c>
      <c r="H1049" s="68">
        <f>I1049-G1049</f>
        <v>1943070.17</v>
      </c>
      <c r="I1049" s="67">
        <f>I1024+I1043+I1048</f>
        <v>3251157.92</v>
      </c>
      <c r="J1049" s="69">
        <f>J1024+J1043+J1048</f>
        <v>3229736.1</v>
      </c>
    </row>
    <row r="1050" ht="15" spans="1:10">
      <c r="A1050" s="72"/>
      <c r="B1050" s="72"/>
      <c r="C1050" s="74"/>
      <c r="D1050" s="73"/>
      <c r="E1050" s="74"/>
      <c r="F1050" s="71"/>
      <c r="G1050" s="71"/>
      <c r="H1050" s="71"/>
      <c r="I1050" s="71"/>
      <c r="J1050" s="71"/>
    </row>
    <row r="1051" ht="15" spans="1:10">
      <c r="A1051" s="72" t="s">
        <v>119</v>
      </c>
      <c r="B1051" s="72"/>
      <c r="C1051" s="74"/>
      <c r="D1051" s="73"/>
      <c r="E1051" s="74"/>
      <c r="F1051" s="71"/>
      <c r="G1051" s="71"/>
      <c r="H1051" s="71"/>
      <c r="I1051" s="71"/>
      <c r="J1051" s="71"/>
    </row>
    <row r="1052" ht="15" spans="1:10">
      <c r="A1052" s="72"/>
      <c r="B1052" s="72"/>
      <c r="C1052" s="74"/>
      <c r="D1052" s="73"/>
      <c r="E1052" s="74"/>
      <c r="F1052" s="71"/>
      <c r="G1052" s="71"/>
      <c r="H1052" s="71"/>
      <c r="I1052" s="71"/>
      <c r="J1052" s="71"/>
    </row>
    <row r="1053" spans="1:10">
      <c r="A1053" s="35"/>
      <c r="B1053" s="72"/>
      <c r="C1053" s="75" t="s">
        <v>120</v>
      </c>
      <c r="D1053" s="72" t="s">
        <v>121</v>
      </c>
      <c r="E1053" s="72"/>
      <c r="F1053" s="76"/>
      <c r="G1053" s="77"/>
      <c r="H1053" s="78" t="s">
        <v>122</v>
      </c>
      <c r="I1053" s="78"/>
      <c r="J1053" s="76"/>
    </row>
    <row r="1054" spans="1:10">
      <c r="A1054" s="35"/>
      <c r="B1054" s="72"/>
      <c r="C1054" s="75"/>
      <c r="D1054" s="79"/>
      <c r="E1054" s="72"/>
      <c r="F1054" s="76"/>
      <c r="G1054" s="77"/>
      <c r="H1054" s="77"/>
      <c r="I1054" s="77"/>
      <c r="J1054" s="76"/>
    </row>
    <row r="1056" spans="3:10">
      <c r="C1056" s="81" t="s">
        <v>184</v>
      </c>
      <c r="D1056" s="81" t="s">
        <v>125</v>
      </c>
      <c r="E1056" s="81"/>
      <c r="F1056" s="81"/>
      <c r="G1056" s="81"/>
      <c r="H1056" s="81" t="s">
        <v>124</v>
      </c>
      <c r="I1056" s="81"/>
      <c r="J1056" s="81"/>
    </row>
    <row r="1057" spans="3:10">
      <c r="C1057" s="82" t="s">
        <v>185</v>
      </c>
      <c r="D1057" s="82" t="s">
        <v>127</v>
      </c>
      <c r="E1057" s="82"/>
      <c r="F1057" s="82"/>
      <c r="G1057" s="82"/>
      <c r="H1057" s="82" t="s">
        <v>126</v>
      </c>
      <c r="I1057" s="82"/>
      <c r="J1057" s="82"/>
    </row>
    <row r="1058" spans="3:10">
      <c r="C1058" s="82"/>
      <c r="D1058" s="82"/>
      <c r="E1058" s="82"/>
      <c r="F1058" s="82"/>
      <c r="G1058" s="82"/>
      <c r="H1058" s="82"/>
      <c r="I1058" s="82"/>
      <c r="J1058" s="82"/>
    </row>
    <row r="1059" spans="3:10">
      <c r="C1059" s="82"/>
      <c r="D1059" s="82"/>
      <c r="E1059" s="82"/>
      <c r="F1059" s="82"/>
      <c r="G1059" s="82"/>
      <c r="H1059" s="82"/>
      <c r="I1059" s="82"/>
      <c r="J1059" s="82"/>
    </row>
    <row r="1060" spans="3:10">
      <c r="C1060" s="82"/>
      <c r="D1060" s="82"/>
      <c r="E1060" s="82"/>
      <c r="F1060" s="82"/>
      <c r="G1060" s="82"/>
      <c r="H1060" s="82"/>
      <c r="I1060" s="82"/>
      <c r="J1060" s="82"/>
    </row>
    <row r="1061" spans="1:10">
      <c r="A1061" s="98" t="s">
        <v>0</v>
      </c>
      <c r="B1061" s="98"/>
      <c r="C1061" s="98"/>
      <c r="D1061" s="98"/>
      <c r="E1061" s="98"/>
      <c r="F1061" s="98"/>
      <c r="G1061" s="98"/>
      <c r="H1061" s="98"/>
      <c r="I1061" s="98"/>
      <c r="J1061" s="98"/>
    </row>
    <row r="1062" spans="1:10">
      <c r="A1062" s="99" t="s">
        <v>1</v>
      </c>
      <c r="B1062" s="100"/>
      <c r="C1062" s="100"/>
      <c r="D1062" s="100"/>
      <c r="E1062" s="100"/>
      <c r="F1062" s="100"/>
      <c r="G1062" s="100"/>
      <c r="H1062" s="100"/>
      <c r="I1062" s="100"/>
      <c r="J1062" s="100"/>
    </row>
    <row r="1063" spans="1:10">
      <c r="A1063" s="101" t="s">
        <v>2</v>
      </c>
      <c r="B1063" s="100"/>
      <c r="C1063" s="100"/>
      <c r="D1063" s="100"/>
      <c r="E1063" s="100"/>
      <c r="F1063" s="100"/>
      <c r="G1063" s="100"/>
      <c r="H1063" s="100"/>
      <c r="I1063" s="100"/>
      <c r="J1063" s="100"/>
    </row>
    <row r="1064" spans="1:10">
      <c r="A1064" s="97"/>
      <c r="B1064" s="97"/>
      <c r="C1064" s="97"/>
      <c r="D1064" s="97"/>
      <c r="E1064" s="97"/>
      <c r="F1064" s="97"/>
      <c r="G1064" s="97"/>
      <c r="H1064" s="97"/>
      <c r="I1064" s="97"/>
      <c r="J1064" s="97"/>
    </row>
    <row r="1065" ht="15.6" spans="1:10">
      <c r="A1065" s="131" t="s">
        <v>3</v>
      </c>
      <c r="B1065" s="131"/>
      <c r="C1065" s="131"/>
      <c r="D1065" s="131"/>
      <c r="E1065" s="131"/>
      <c r="F1065" s="131"/>
      <c r="G1065" s="131"/>
      <c r="H1065" s="131"/>
      <c r="I1065" s="131"/>
      <c r="J1065" s="131"/>
    </row>
    <row r="1066" ht="12.75" customHeight="1" spans="1:10">
      <c r="A1066" s="132"/>
      <c r="B1066" s="132"/>
      <c r="C1066" s="132"/>
      <c r="D1066" s="132"/>
      <c r="E1066" s="132"/>
      <c r="F1066" s="132"/>
      <c r="G1066" s="132"/>
      <c r="H1066" s="132"/>
      <c r="I1066" s="132"/>
      <c r="J1066" s="132"/>
    </row>
    <row r="1067" ht="13.5" customHeight="1" spans="1:10">
      <c r="A1067" s="197" t="s">
        <v>4</v>
      </c>
      <c r="B1067" s="197"/>
      <c r="C1067" s="198" t="s">
        <v>5</v>
      </c>
      <c r="D1067" s="197"/>
      <c r="E1067" s="197"/>
      <c r="F1067" s="197"/>
      <c r="G1067" s="197" t="s">
        <v>6</v>
      </c>
      <c r="H1067" s="198">
        <v>2023</v>
      </c>
      <c r="I1067" s="197"/>
      <c r="J1067" s="197"/>
    </row>
    <row r="1068" spans="1:10">
      <c r="A1068" s="199" t="s">
        <v>7</v>
      </c>
      <c r="B1068" s="199"/>
      <c r="C1068" s="198" t="s">
        <v>8</v>
      </c>
      <c r="D1068" s="198"/>
      <c r="E1068" s="198"/>
      <c r="F1068" s="198"/>
      <c r="G1068" s="197" t="s">
        <v>9</v>
      </c>
      <c r="H1068" s="199" t="s">
        <v>186</v>
      </c>
      <c r="I1068" s="199"/>
      <c r="J1068" s="198"/>
    </row>
    <row r="1069" ht="15.15" spans="1:10">
      <c r="A1069" s="197" t="s">
        <v>11</v>
      </c>
      <c r="B1069" s="197"/>
      <c r="C1069" s="199"/>
      <c r="D1069" s="198"/>
      <c r="E1069" s="198"/>
      <c r="F1069" s="198"/>
      <c r="G1069" s="197"/>
      <c r="H1069" s="199"/>
      <c r="I1069" s="199"/>
      <c r="J1069" s="198"/>
    </row>
    <row r="1070" spans="1:10">
      <c r="A1070" s="205" t="s">
        <v>129</v>
      </c>
      <c r="B1070" s="163"/>
      <c r="C1070" s="206"/>
      <c r="D1070" s="164" t="s">
        <v>13</v>
      </c>
      <c r="E1070" s="207" t="s">
        <v>14</v>
      </c>
      <c r="F1070" s="136" t="s">
        <v>15</v>
      </c>
      <c r="G1070" s="137" t="s">
        <v>16</v>
      </c>
      <c r="H1070" s="138"/>
      <c r="I1070" s="138"/>
      <c r="J1070" s="139" t="s">
        <v>17</v>
      </c>
    </row>
    <row r="1071" spans="1:10">
      <c r="A1071" s="208"/>
      <c r="B1071" s="165"/>
      <c r="C1071" s="209"/>
      <c r="D1071" s="166"/>
      <c r="E1071" s="210" t="s">
        <v>18</v>
      </c>
      <c r="F1071" s="142"/>
      <c r="G1071" s="143" t="s">
        <v>19</v>
      </c>
      <c r="H1071" s="144" t="s">
        <v>20</v>
      </c>
      <c r="I1071" s="145" t="s">
        <v>21</v>
      </c>
      <c r="J1071" s="146"/>
    </row>
    <row r="1072" ht="15.15" spans="1:10">
      <c r="A1072" s="292"/>
      <c r="B1072" s="175"/>
      <c r="C1072" s="293"/>
      <c r="D1072" s="168"/>
      <c r="E1072" s="237"/>
      <c r="F1072" s="147" t="s">
        <v>22</v>
      </c>
      <c r="G1072" s="148" t="s">
        <v>22</v>
      </c>
      <c r="H1072" s="149" t="s">
        <v>23</v>
      </c>
      <c r="I1072" s="150"/>
      <c r="J1072" s="151" t="s">
        <v>24</v>
      </c>
    </row>
    <row r="1073" spans="1:10">
      <c r="A1073" s="360" t="s">
        <v>60</v>
      </c>
      <c r="B1073" s="51"/>
      <c r="C1073" s="361"/>
      <c r="D1073" s="169"/>
      <c r="E1073" s="362"/>
      <c r="F1073" s="52"/>
      <c r="G1073" s="53"/>
      <c r="H1073" s="53"/>
      <c r="I1073" s="53"/>
      <c r="J1073" s="54"/>
    </row>
    <row r="1074" spans="1:10">
      <c r="A1074" s="57"/>
      <c r="B1074" s="158" t="s">
        <v>61</v>
      </c>
      <c r="C1074" s="329"/>
      <c r="D1074" s="159" t="s">
        <v>62</v>
      </c>
      <c r="E1074" s="330"/>
      <c r="F1074" s="36">
        <f>'[1]21mooe'!Q3</f>
        <v>12750</v>
      </c>
      <c r="G1074" s="37">
        <f>'[1]22mooe'!Q3</f>
        <v>8000</v>
      </c>
      <c r="H1074" s="37">
        <f>I1074-G1074</f>
        <v>22000</v>
      </c>
      <c r="I1074" s="37">
        <v>30000</v>
      </c>
      <c r="J1074" s="38">
        <f>[1]MOOE!Q2</f>
        <v>30000</v>
      </c>
    </row>
    <row r="1075" spans="1:10">
      <c r="A1075" s="57"/>
      <c r="B1075" s="158" t="s">
        <v>63</v>
      </c>
      <c r="C1075" s="329"/>
      <c r="D1075" s="159" t="s">
        <v>64</v>
      </c>
      <c r="E1075" s="330"/>
      <c r="F1075" s="39">
        <f>'[1]21mooe'!Q4</f>
        <v>13900</v>
      </c>
      <c r="G1075" s="40">
        <f>'[1]22mooe'!Q4</f>
        <v>19700</v>
      </c>
      <c r="H1075" s="40">
        <f>I1075-G1075</f>
        <v>10300</v>
      </c>
      <c r="I1075" s="40">
        <v>30000</v>
      </c>
      <c r="J1075" s="41">
        <f>[1]MOOE!Q3</f>
        <v>30000</v>
      </c>
    </row>
    <row r="1076" spans="1:10">
      <c r="A1076" s="57"/>
      <c r="B1076" s="158" t="s">
        <v>65</v>
      </c>
      <c r="C1076" s="329"/>
      <c r="D1076" s="159" t="s">
        <v>66</v>
      </c>
      <c r="E1076" s="330"/>
      <c r="F1076" s="39">
        <f>'[1]21mooe'!Q5</f>
        <v>27110</v>
      </c>
      <c r="G1076" s="40">
        <f>'[1]22mooe'!Q5</f>
        <v>17750</v>
      </c>
      <c r="H1076" s="40">
        <f>I1076-G1076</f>
        <v>12250</v>
      </c>
      <c r="I1076" s="40">
        <v>30000</v>
      </c>
      <c r="J1076" s="41">
        <f>[1]MOOE!Q4</f>
        <v>30000</v>
      </c>
    </row>
    <row r="1077" spans="1:10">
      <c r="A1077" s="57"/>
      <c r="B1077" s="158" t="s">
        <v>67</v>
      </c>
      <c r="C1077" s="329"/>
      <c r="D1077" s="159" t="s">
        <v>68</v>
      </c>
      <c r="E1077" s="330"/>
      <c r="F1077" s="39">
        <v>0</v>
      </c>
      <c r="G1077" s="40">
        <v>0</v>
      </c>
      <c r="H1077" s="40"/>
      <c r="I1077" s="40">
        <v>0</v>
      </c>
      <c r="J1077" s="41">
        <f>[1]MOOE!Q6</f>
        <v>0</v>
      </c>
    </row>
    <row r="1078" spans="1:10">
      <c r="A1078" s="57"/>
      <c r="B1078" s="158" t="s">
        <v>87</v>
      </c>
      <c r="C1078" s="329"/>
      <c r="D1078" s="159" t="s">
        <v>88</v>
      </c>
      <c r="E1078" s="330"/>
      <c r="F1078" s="39">
        <v>0</v>
      </c>
      <c r="G1078" s="40">
        <v>0</v>
      </c>
      <c r="H1078" s="40">
        <f>I1078-G1078</f>
        <v>0</v>
      </c>
      <c r="I1078" s="40">
        <v>0</v>
      </c>
      <c r="J1078" s="41">
        <f>[1]MOOE!Q13</f>
        <v>0</v>
      </c>
    </row>
    <row r="1079" spans="1:10">
      <c r="A1079" s="57"/>
      <c r="B1079" s="158" t="s">
        <v>89</v>
      </c>
      <c r="C1079" s="329"/>
      <c r="D1079" s="159" t="s">
        <v>90</v>
      </c>
      <c r="E1079" s="330"/>
      <c r="F1079" s="39">
        <f>'[1]21mooe'!Q19</f>
        <v>0</v>
      </c>
      <c r="G1079" s="40">
        <f>'[1]22mooe'!Q19</f>
        <v>0</v>
      </c>
      <c r="H1079" s="40">
        <f>I1079-G1079</f>
        <v>0</v>
      </c>
      <c r="I1079" s="40">
        <v>0</v>
      </c>
      <c r="J1079" s="41">
        <v>0</v>
      </c>
    </row>
    <row r="1080" spans="1:10">
      <c r="A1080" s="57"/>
      <c r="B1080" s="158" t="s">
        <v>95</v>
      </c>
      <c r="C1080" s="329"/>
      <c r="D1080" s="159" t="s">
        <v>96</v>
      </c>
      <c r="E1080" s="330"/>
      <c r="F1080" s="39"/>
      <c r="G1080" s="40"/>
      <c r="H1080" s="40">
        <f>I1080-G1080</f>
        <v>0</v>
      </c>
      <c r="I1080" s="40">
        <v>0</v>
      </c>
      <c r="J1080" s="41">
        <f>[1]MOOE!Q20</f>
        <v>0</v>
      </c>
    </row>
    <row r="1081" spans="1:10">
      <c r="A1081" s="57"/>
      <c r="B1081" s="158" t="s">
        <v>105</v>
      </c>
      <c r="C1081" s="329"/>
      <c r="D1081" s="159" t="s">
        <v>106</v>
      </c>
      <c r="E1081" s="330"/>
      <c r="F1081" s="39"/>
      <c r="G1081" s="40"/>
      <c r="H1081" s="40">
        <f>I1081-G1081</f>
        <v>0</v>
      </c>
      <c r="I1081" s="40">
        <v>0</v>
      </c>
      <c r="J1081" s="41">
        <f>[1]MOOE!Q25</f>
        <v>0</v>
      </c>
    </row>
    <row r="1082" ht="17.25" customHeight="1" spans="1:10">
      <c r="A1082" s="337"/>
      <c r="B1082" s="182" t="s">
        <v>107</v>
      </c>
      <c r="C1082" s="182"/>
      <c r="D1082" s="183"/>
      <c r="E1082" s="339"/>
      <c r="F1082" s="92">
        <f>SUM(F1074:F1081)</f>
        <v>53760</v>
      </c>
      <c r="G1082" s="46">
        <f>SUM(G1074:G1081)</f>
        <v>45450</v>
      </c>
      <c r="H1082" s="46">
        <f>I1082-G1082</f>
        <v>44550</v>
      </c>
      <c r="I1082" s="92">
        <f>SUM(I1074:I1081)</f>
        <v>90000</v>
      </c>
      <c r="J1082" s="85">
        <f>SUM(J1074:J1081)</f>
        <v>90000</v>
      </c>
    </row>
    <row r="1083" ht="18" customHeight="1" spans="1:10">
      <c r="A1083" s="57" t="s">
        <v>108</v>
      </c>
      <c r="B1083" s="158"/>
      <c r="C1083" s="329"/>
      <c r="D1083" s="190"/>
      <c r="E1083" s="329"/>
      <c r="F1083" s="39"/>
      <c r="G1083" s="40"/>
      <c r="H1083" s="40"/>
      <c r="I1083" s="40"/>
      <c r="J1083" s="41"/>
    </row>
    <row r="1084" spans="1:10">
      <c r="A1084" s="57"/>
      <c r="B1084" s="158" t="s">
        <v>131</v>
      </c>
      <c r="C1084" s="329"/>
      <c r="D1084" s="184" t="s">
        <v>110</v>
      </c>
      <c r="E1084" s="330"/>
      <c r="F1084" s="39">
        <f>'[1]21mooe'!Q34</f>
        <v>0</v>
      </c>
      <c r="G1084" s="40">
        <f>'[1]22mooe'!Q34</f>
        <v>0</v>
      </c>
      <c r="H1084" s="40">
        <f>I1084-G1084</f>
        <v>0</v>
      </c>
      <c r="I1084" s="40">
        <v>0</v>
      </c>
      <c r="J1084" s="41">
        <f>[1]MOOE!Q31</f>
        <v>0</v>
      </c>
    </row>
    <row r="1085" spans="1:10">
      <c r="A1085" s="57"/>
      <c r="B1085" s="158" t="s">
        <v>138</v>
      </c>
      <c r="C1085" s="329"/>
      <c r="D1085" s="159" t="s">
        <v>114</v>
      </c>
      <c r="E1085" s="330"/>
      <c r="F1085" s="39"/>
      <c r="G1085" s="40"/>
      <c r="H1085" s="40">
        <f>I1085-G1085</f>
        <v>0</v>
      </c>
      <c r="I1085" s="40">
        <v>0</v>
      </c>
      <c r="J1085" s="41">
        <f>[1]MOOE!Q32</f>
        <v>0</v>
      </c>
    </row>
    <row r="1086" spans="1:10">
      <c r="A1086" s="57"/>
      <c r="B1086" s="158" t="s">
        <v>132</v>
      </c>
      <c r="C1086" s="329"/>
      <c r="D1086" s="185" t="s">
        <v>116</v>
      </c>
      <c r="E1086" s="357"/>
      <c r="F1086" s="39">
        <v>0</v>
      </c>
      <c r="G1086" s="40"/>
      <c r="H1086" s="40">
        <f>I1086-G1086</f>
        <v>0</v>
      </c>
      <c r="I1086" s="40">
        <v>0</v>
      </c>
      <c r="J1086" s="41">
        <f>[1]MOOE!Q32</f>
        <v>0</v>
      </c>
    </row>
    <row r="1087" ht="14.25" customHeight="1" spans="1:10">
      <c r="A1087" s="337"/>
      <c r="B1087" s="60" t="s">
        <v>117</v>
      </c>
      <c r="C1087" s="338"/>
      <c r="D1087" s="171"/>
      <c r="E1087" s="366"/>
      <c r="F1087" s="62">
        <f>SUM(F1084:F1086)</f>
        <v>0</v>
      </c>
      <c r="G1087" s="62">
        <f>SUM(G1084:G1086)</f>
        <v>0</v>
      </c>
      <c r="H1087" s="63">
        <f>I1087-G1087</f>
        <v>0</v>
      </c>
      <c r="I1087" s="62">
        <f>SUM(I1084:I1086)</f>
        <v>0</v>
      </c>
      <c r="J1087" s="64">
        <f>SUM(J1084:J1086)</f>
        <v>0</v>
      </c>
    </row>
    <row r="1088" ht="13.5" customHeight="1" spans="1:10">
      <c r="A1088" s="65" t="s">
        <v>118</v>
      </c>
      <c r="B1088" s="172"/>
      <c r="C1088" s="172"/>
      <c r="D1088" s="173"/>
      <c r="E1088" s="340"/>
      <c r="F1088" s="67">
        <f>F1082+F1087</f>
        <v>53760</v>
      </c>
      <c r="G1088" s="67">
        <f>G1082+G1087</f>
        <v>45450</v>
      </c>
      <c r="H1088" s="68">
        <f>I1088-G1088</f>
        <v>44550</v>
      </c>
      <c r="I1088" s="67">
        <f>I1082+I1087</f>
        <v>90000</v>
      </c>
      <c r="J1088" s="69">
        <f>J1082+J1087</f>
        <v>90000</v>
      </c>
    </row>
    <row r="1089" ht="10.5" customHeight="1" spans="1:10">
      <c r="A1089" s="121"/>
      <c r="B1089" s="121"/>
      <c r="C1089" s="121"/>
      <c r="D1089" s="200"/>
      <c r="E1089" s="368"/>
      <c r="F1089" s="123"/>
      <c r="G1089" s="123"/>
      <c r="H1089" s="123"/>
      <c r="I1089" s="123"/>
      <c r="J1089" s="123"/>
    </row>
    <row r="1090" ht="20.25" customHeight="1" spans="1:10">
      <c r="A1090" s="72" t="s">
        <v>119</v>
      </c>
      <c r="B1090" s="121"/>
      <c r="C1090" s="121"/>
      <c r="D1090" s="200"/>
      <c r="E1090" s="368"/>
      <c r="F1090" s="123"/>
      <c r="G1090" s="123"/>
      <c r="H1090" s="123"/>
      <c r="I1090" s="123"/>
      <c r="J1090" s="123"/>
    </row>
    <row r="1091" ht="15" spans="1:10">
      <c r="A1091" s="72"/>
      <c r="B1091" s="72"/>
      <c r="C1091" s="74"/>
      <c r="D1091" s="73"/>
      <c r="E1091" s="74"/>
      <c r="F1091" s="71"/>
      <c r="G1091" s="71"/>
      <c r="H1091" s="71"/>
      <c r="I1091" s="71"/>
      <c r="J1091" s="71"/>
    </row>
    <row r="1092" spans="1:10">
      <c r="A1092" s="35"/>
      <c r="B1092" s="72"/>
      <c r="C1092" s="75" t="s">
        <v>120</v>
      </c>
      <c r="D1092" s="72" t="s">
        <v>121</v>
      </c>
      <c r="E1092" s="72"/>
      <c r="F1092" s="76"/>
      <c r="G1092" s="77"/>
      <c r="H1092" s="78" t="s">
        <v>122</v>
      </c>
      <c r="I1092" s="78"/>
      <c r="J1092" s="76"/>
    </row>
    <row r="1093" spans="1:10">
      <c r="A1093" s="35"/>
      <c r="B1093" s="72"/>
      <c r="C1093" s="75"/>
      <c r="D1093" s="72"/>
      <c r="E1093" s="72"/>
      <c r="F1093" s="76"/>
      <c r="G1093" s="77"/>
      <c r="H1093" s="78"/>
      <c r="I1093" s="78"/>
      <c r="J1093" s="76"/>
    </row>
    <row r="1094" spans="3:10">
      <c r="C1094" s="81" t="s">
        <v>187</v>
      </c>
      <c r="D1094" s="81" t="s">
        <v>125</v>
      </c>
      <c r="E1094" s="81"/>
      <c r="F1094" s="81"/>
      <c r="G1094" s="81"/>
      <c r="H1094" s="81" t="s">
        <v>124</v>
      </c>
      <c r="I1094" s="81"/>
      <c r="J1094" s="81"/>
    </row>
    <row r="1095" spans="3:10">
      <c r="C1095" s="82" t="s">
        <v>126</v>
      </c>
      <c r="D1095" s="82" t="s">
        <v>127</v>
      </c>
      <c r="E1095" s="82"/>
      <c r="F1095" s="82"/>
      <c r="G1095" s="82"/>
      <c r="H1095" s="82" t="s">
        <v>126</v>
      </c>
      <c r="I1095" s="82"/>
      <c r="J1095" s="82"/>
    </row>
    <row r="1096" spans="3:10">
      <c r="C1096" s="82"/>
      <c r="D1096" s="82"/>
      <c r="E1096" s="82"/>
      <c r="F1096" s="82"/>
      <c r="G1096" s="82"/>
      <c r="H1096" s="82"/>
      <c r="I1096" s="82"/>
      <c r="J1096" s="82"/>
    </row>
    <row r="1097" spans="3:10">
      <c r="C1097" s="82"/>
      <c r="D1097" s="82"/>
      <c r="E1097" s="82"/>
      <c r="F1097" s="82"/>
      <c r="G1097" s="82"/>
      <c r="H1097" s="82"/>
      <c r="I1097" s="82"/>
      <c r="J1097" s="82"/>
    </row>
    <row r="1098" spans="3:10">
      <c r="C1098" s="82"/>
      <c r="D1098" s="82"/>
      <c r="E1098" s="82"/>
      <c r="F1098" s="82"/>
      <c r="G1098" s="82"/>
      <c r="H1098" s="82"/>
      <c r="I1098" s="82"/>
      <c r="J1098" s="82"/>
    </row>
    <row r="1099" spans="3:10">
      <c r="C1099" s="82"/>
      <c r="D1099" s="82"/>
      <c r="E1099" s="82"/>
      <c r="F1099" s="82"/>
      <c r="G1099" s="82"/>
      <c r="H1099" s="82"/>
      <c r="I1099" s="82"/>
      <c r="J1099" s="82"/>
    </row>
    <row r="1100" spans="3:10">
      <c r="C1100" s="82"/>
      <c r="D1100" s="82"/>
      <c r="E1100" s="82"/>
      <c r="F1100" s="82"/>
      <c r="G1100" s="82"/>
      <c r="H1100" s="82"/>
      <c r="I1100" s="82"/>
      <c r="J1100" s="82"/>
    </row>
    <row r="1101" spans="3:10">
      <c r="C1101" s="82"/>
      <c r="D1101" s="82"/>
      <c r="E1101" s="82"/>
      <c r="F1101" s="82"/>
      <c r="G1101" s="82"/>
      <c r="H1101" s="82"/>
      <c r="I1101" s="82"/>
      <c r="J1101" s="82"/>
    </row>
    <row r="1102" spans="1:10">
      <c r="A1102" s="98" t="s">
        <v>0</v>
      </c>
      <c r="B1102" s="98"/>
      <c r="C1102" s="98"/>
      <c r="D1102" s="98"/>
      <c r="E1102" s="98"/>
      <c r="F1102" s="98"/>
      <c r="G1102" s="98"/>
      <c r="H1102" s="98"/>
      <c r="I1102" s="98"/>
      <c r="J1102" s="98"/>
    </row>
    <row r="1103" spans="1:10">
      <c r="A1103" s="99" t="s">
        <v>1</v>
      </c>
      <c r="B1103" s="100"/>
      <c r="C1103" s="100"/>
      <c r="D1103" s="100"/>
      <c r="E1103" s="100"/>
      <c r="F1103" s="100"/>
      <c r="G1103" s="100"/>
      <c r="H1103" s="100"/>
      <c r="I1103" s="100"/>
      <c r="J1103" s="100"/>
    </row>
    <row r="1104" spans="1:10">
      <c r="A1104" s="101" t="s">
        <v>2</v>
      </c>
      <c r="B1104" s="100"/>
      <c r="C1104" s="100"/>
      <c r="D1104" s="100"/>
      <c r="E1104" s="100"/>
      <c r="F1104" s="100"/>
      <c r="G1104" s="100"/>
      <c r="H1104" s="100"/>
      <c r="I1104" s="100"/>
      <c r="J1104" s="100"/>
    </row>
    <row r="1105" spans="1:10">
      <c r="A1105" s="97"/>
      <c r="B1105" s="97"/>
      <c r="C1105" s="97"/>
      <c r="D1105" s="97"/>
      <c r="E1105" s="97"/>
      <c r="F1105" s="97"/>
      <c r="G1105" s="97"/>
      <c r="H1105" s="97"/>
      <c r="I1105" s="97"/>
      <c r="J1105" s="97"/>
    </row>
    <row r="1106" ht="15.6" spans="1:10">
      <c r="A1106" s="131" t="s">
        <v>3</v>
      </c>
      <c r="B1106" s="131"/>
      <c r="C1106" s="131"/>
      <c r="D1106" s="131"/>
      <c r="E1106" s="131"/>
      <c r="F1106" s="131"/>
      <c r="G1106" s="131"/>
      <c r="H1106" s="131"/>
      <c r="I1106" s="131"/>
      <c r="J1106" s="131"/>
    </row>
    <row r="1107" ht="15.6" spans="1:10">
      <c r="A1107" s="131"/>
      <c r="B1107" s="131"/>
      <c r="C1107" s="131"/>
      <c r="D1107" s="131"/>
      <c r="E1107" s="131"/>
      <c r="F1107" s="131"/>
      <c r="G1107" s="131"/>
      <c r="H1107" s="131"/>
      <c r="I1107" s="131"/>
      <c r="J1107" s="131"/>
    </row>
    <row r="1108" spans="1:10">
      <c r="A1108" s="132"/>
      <c r="B1108" s="132"/>
      <c r="C1108" s="132"/>
      <c r="D1108" s="132"/>
      <c r="E1108" s="132"/>
      <c r="F1108" s="132"/>
      <c r="G1108" s="132"/>
      <c r="H1108" s="132"/>
      <c r="I1108" s="132"/>
      <c r="J1108" s="132"/>
    </row>
    <row r="1109" spans="1:10">
      <c r="A1109" s="105" t="s">
        <v>4</v>
      </c>
      <c r="B1109" s="105"/>
      <c r="C1109" s="132" t="s">
        <v>5</v>
      </c>
      <c r="D1109" s="105"/>
      <c r="E1109" s="105"/>
      <c r="F1109" s="105"/>
      <c r="G1109" s="105" t="s">
        <v>6</v>
      </c>
      <c r="H1109" s="132">
        <v>2023</v>
      </c>
      <c r="I1109" s="105"/>
      <c r="J1109" s="105"/>
    </row>
    <row r="1110" ht="24" customHeight="1" spans="1:10">
      <c r="A1110" s="97" t="s">
        <v>7</v>
      </c>
      <c r="B1110" s="97"/>
      <c r="C1110" s="132" t="s">
        <v>8</v>
      </c>
      <c r="D1110" s="132"/>
      <c r="E1110" s="132"/>
      <c r="F1110" s="132"/>
      <c r="G1110" s="105" t="s">
        <v>9</v>
      </c>
      <c r="H1110" s="97" t="s">
        <v>188</v>
      </c>
      <c r="I1110" s="97"/>
      <c r="J1110" s="132"/>
    </row>
    <row r="1111" spans="1:10">
      <c r="A1111" s="105" t="s">
        <v>11</v>
      </c>
      <c r="B1111" s="105"/>
      <c r="C1111" s="97"/>
      <c r="D1111" s="132"/>
      <c r="E1111" s="132"/>
      <c r="F1111" s="132"/>
      <c r="G1111" s="105"/>
      <c r="H1111" s="97"/>
      <c r="I1111" s="97"/>
      <c r="J1111" s="132"/>
    </row>
    <row r="1112" ht="18.15" spans="1:10">
      <c r="A1112" s="186"/>
      <c r="B1112" s="186"/>
      <c r="C1112" s="186"/>
      <c r="D1112" s="186"/>
      <c r="E1112" s="186"/>
      <c r="F1112" s="186"/>
      <c r="G1112" s="186"/>
      <c r="H1112" s="186"/>
      <c r="I1112" s="186"/>
      <c r="J1112" s="186"/>
    </row>
    <row r="1113" spans="1:10">
      <c r="A1113" s="205" t="s">
        <v>129</v>
      </c>
      <c r="B1113" s="163"/>
      <c r="C1113" s="206"/>
      <c r="D1113" s="164" t="s">
        <v>13</v>
      </c>
      <c r="E1113" s="207" t="s">
        <v>14</v>
      </c>
      <c r="F1113" s="136" t="s">
        <v>15</v>
      </c>
      <c r="G1113" s="137" t="s">
        <v>16</v>
      </c>
      <c r="H1113" s="138"/>
      <c r="I1113" s="138"/>
      <c r="J1113" s="139" t="s">
        <v>17</v>
      </c>
    </row>
    <row r="1114" spans="1:10">
      <c r="A1114" s="208"/>
      <c r="B1114" s="165"/>
      <c r="C1114" s="209"/>
      <c r="D1114" s="166"/>
      <c r="E1114" s="210" t="s">
        <v>18</v>
      </c>
      <c r="F1114" s="142"/>
      <c r="G1114" s="143" t="s">
        <v>19</v>
      </c>
      <c r="H1114" s="144" t="s">
        <v>20</v>
      </c>
      <c r="I1114" s="145" t="s">
        <v>21</v>
      </c>
      <c r="J1114" s="146"/>
    </row>
    <row r="1115" ht="15.15" spans="1:10">
      <c r="A1115" s="292"/>
      <c r="B1115" s="175"/>
      <c r="C1115" s="293"/>
      <c r="D1115" s="168"/>
      <c r="E1115" s="237"/>
      <c r="F1115" s="147" t="s">
        <v>22</v>
      </c>
      <c r="G1115" s="148" t="s">
        <v>22</v>
      </c>
      <c r="H1115" s="149" t="s">
        <v>23</v>
      </c>
      <c r="I1115" s="150"/>
      <c r="J1115" s="151" t="s">
        <v>24</v>
      </c>
    </row>
    <row r="1116" spans="1:10">
      <c r="A1116" s="360" t="s">
        <v>60</v>
      </c>
      <c r="B1116" s="51"/>
      <c r="C1116" s="361"/>
      <c r="D1116" s="169"/>
      <c r="E1116" s="362"/>
      <c r="F1116" s="52"/>
      <c r="G1116" s="53"/>
      <c r="H1116" s="53"/>
      <c r="I1116" s="53"/>
      <c r="J1116" s="54"/>
    </row>
    <row r="1117" spans="1:10">
      <c r="A1117" s="57"/>
      <c r="B1117" s="158" t="s">
        <v>61</v>
      </c>
      <c r="C1117" s="329"/>
      <c r="D1117" s="159" t="s">
        <v>62</v>
      </c>
      <c r="E1117" s="330"/>
      <c r="F1117" s="36">
        <f>'[1]21mooe'!R3</f>
        <v>0</v>
      </c>
      <c r="G1117" s="37">
        <f>'[1]22mooe'!R3</f>
        <v>0</v>
      </c>
      <c r="H1117" s="37">
        <f>I1117-G1117</f>
        <v>0</v>
      </c>
      <c r="I1117" s="37">
        <v>0</v>
      </c>
      <c r="J1117" s="38">
        <f>[1]MOOE!R2</f>
        <v>0</v>
      </c>
    </row>
    <row r="1118" spans="1:10">
      <c r="A1118" s="57"/>
      <c r="B1118" s="158" t="s">
        <v>63</v>
      </c>
      <c r="C1118" s="329"/>
      <c r="D1118" s="159" t="s">
        <v>64</v>
      </c>
      <c r="E1118" s="330"/>
      <c r="F1118" s="39">
        <f>'[1]21mooe'!R4</f>
        <v>28600</v>
      </c>
      <c r="G1118" s="40">
        <f>'[1]22mooe'!R4</f>
        <v>18650</v>
      </c>
      <c r="H1118" s="40">
        <f>I1118-G1118</f>
        <v>11350</v>
      </c>
      <c r="I1118" s="40">
        <v>30000</v>
      </c>
      <c r="J1118" s="41">
        <f>[1]MOOE!R3</f>
        <v>30000</v>
      </c>
    </row>
    <row r="1119" spans="1:10">
      <c r="A1119" s="57"/>
      <c r="B1119" s="158" t="s">
        <v>65</v>
      </c>
      <c r="C1119" s="329"/>
      <c r="D1119" s="159" t="s">
        <v>66</v>
      </c>
      <c r="E1119" s="330"/>
      <c r="F1119" s="39">
        <f>'[1]21mooe'!R5</f>
        <v>19795</v>
      </c>
      <c r="G1119" s="40">
        <f>'[1]22mooe'!R5</f>
        <v>6346</v>
      </c>
      <c r="H1119" s="40">
        <f>I1119-G1119</f>
        <v>13654</v>
      </c>
      <c r="I1119" s="40">
        <v>20000</v>
      </c>
      <c r="J1119" s="41">
        <f>[1]MOOE!R4</f>
        <v>20000</v>
      </c>
    </row>
    <row r="1120" spans="1:10">
      <c r="A1120" s="57"/>
      <c r="B1120" s="158" t="s">
        <v>67</v>
      </c>
      <c r="C1120" s="329"/>
      <c r="D1120" s="159" t="s">
        <v>68</v>
      </c>
      <c r="E1120" s="330"/>
      <c r="F1120" s="39">
        <v>0</v>
      </c>
      <c r="G1120" s="40">
        <v>0</v>
      </c>
      <c r="H1120" s="40"/>
      <c r="I1120" s="40">
        <v>0</v>
      </c>
      <c r="J1120" s="41">
        <v>0</v>
      </c>
    </row>
    <row r="1121" spans="1:10">
      <c r="A1121" s="57"/>
      <c r="B1121" s="158" t="s">
        <v>87</v>
      </c>
      <c r="C1121" s="329"/>
      <c r="D1121" s="159" t="s">
        <v>88</v>
      </c>
      <c r="E1121" s="330"/>
      <c r="F1121" s="39">
        <f>'[1]21mooe'!R14</f>
        <v>99600</v>
      </c>
      <c r="G1121" s="40">
        <f>'[1]22mooe'!R14</f>
        <v>49800</v>
      </c>
      <c r="H1121" s="40">
        <f>I1121-G1121</f>
        <v>49800</v>
      </c>
      <c r="I1121" s="40">
        <v>99600</v>
      </c>
      <c r="J1121" s="41">
        <f>[1]MOOE!R13</f>
        <v>99600</v>
      </c>
    </row>
    <row r="1122" spans="1:10">
      <c r="A1122" s="57"/>
      <c r="B1122" s="158" t="s">
        <v>89</v>
      </c>
      <c r="C1122" s="329"/>
      <c r="D1122" s="159" t="s">
        <v>90</v>
      </c>
      <c r="E1122" s="330"/>
      <c r="F1122" s="39">
        <v>0</v>
      </c>
      <c r="G1122" s="40">
        <v>0</v>
      </c>
      <c r="H1122" s="40">
        <f>I1122-G1122</f>
        <v>0</v>
      </c>
      <c r="I1122" s="40">
        <v>0</v>
      </c>
      <c r="J1122" s="41">
        <v>0</v>
      </c>
    </row>
    <row r="1123" spans="1:10">
      <c r="A1123" s="57"/>
      <c r="B1123" s="158" t="s">
        <v>95</v>
      </c>
      <c r="C1123" s="329"/>
      <c r="D1123" s="159" t="s">
        <v>96</v>
      </c>
      <c r="E1123" s="330"/>
      <c r="F1123" s="39">
        <v>0</v>
      </c>
      <c r="G1123" s="40">
        <v>0</v>
      </c>
      <c r="H1123" s="40">
        <f>I1123-G1123</f>
        <v>0</v>
      </c>
      <c r="I1123" s="40">
        <v>0</v>
      </c>
      <c r="J1123" s="41">
        <v>0</v>
      </c>
    </row>
    <row r="1124" spans="1:10">
      <c r="A1124" s="57"/>
      <c r="B1124" s="158" t="s">
        <v>105</v>
      </c>
      <c r="C1124" s="329"/>
      <c r="D1124" s="159" t="s">
        <v>106</v>
      </c>
      <c r="E1124" s="330"/>
      <c r="F1124" s="39">
        <v>0</v>
      </c>
      <c r="G1124" s="40">
        <v>0</v>
      </c>
      <c r="H1124" s="40">
        <f>I1124-G1124</f>
        <v>0</v>
      </c>
      <c r="I1124" s="40">
        <v>0</v>
      </c>
      <c r="J1124" s="41">
        <v>0</v>
      </c>
    </row>
    <row r="1125" ht="15.15" spans="1:10">
      <c r="A1125" s="337"/>
      <c r="B1125" s="182" t="s">
        <v>107</v>
      </c>
      <c r="C1125" s="182"/>
      <c r="D1125" s="183"/>
      <c r="E1125" s="339"/>
      <c r="F1125" s="92">
        <f>SUM(F1117:F1124)</f>
        <v>147995</v>
      </c>
      <c r="G1125" s="92">
        <f>SUM(G1117:G1124)</f>
        <v>74796</v>
      </c>
      <c r="H1125" s="46">
        <f>I1125-G1125</f>
        <v>74804</v>
      </c>
      <c r="I1125" s="92">
        <f>SUM(I1117:I1124)</f>
        <v>149600</v>
      </c>
      <c r="J1125" s="85">
        <f>SUM(J1117:J1124)</f>
        <v>149600</v>
      </c>
    </row>
    <row r="1126" spans="1:10">
      <c r="A1126" s="57" t="s">
        <v>108</v>
      </c>
      <c r="B1126" s="158"/>
      <c r="C1126" s="329"/>
      <c r="D1126" s="190"/>
      <c r="E1126" s="329"/>
      <c r="F1126" s="39"/>
      <c r="G1126" s="40"/>
      <c r="H1126" s="40"/>
      <c r="I1126" s="40"/>
      <c r="J1126" s="41"/>
    </row>
    <row r="1127" spans="1:10">
      <c r="A1127" s="57"/>
      <c r="B1127" s="158" t="s">
        <v>131</v>
      </c>
      <c r="C1127" s="329"/>
      <c r="D1127" s="184" t="s">
        <v>110</v>
      </c>
      <c r="E1127" s="330"/>
      <c r="F1127" s="39">
        <f>'[1]21mooe'!R34</f>
        <v>30000</v>
      </c>
      <c r="G1127" s="40">
        <v>0</v>
      </c>
      <c r="H1127" s="40">
        <f>I1127-G1127</f>
        <v>0</v>
      </c>
      <c r="I1127" s="40">
        <v>0</v>
      </c>
      <c r="J1127" s="41">
        <f>[1]MOOE!R31</f>
        <v>0</v>
      </c>
    </row>
    <row r="1128" spans="1:10">
      <c r="A1128" s="57"/>
      <c r="B1128" s="158" t="s">
        <v>138</v>
      </c>
      <c r="C1128" s="329"/>
      <c r="D1128" s="159" t="s">
        <v>114</v>
      </c>
      <c r="E1128" s="330"/>
      <c r="F1128" s="39">
        <v>0</v>
      </c>
      <c r="G1128" s="40">
        <v>0</v>
      </c>
      <c r="H1128" s="40">
        <f>I1128-G1128</f>
        <v>0</v>
      </c>
      <c r="I1128" s="40">
        <v>0</v>
      </c>
      <c r="J1128" s="41">
        <v>0</v>
      </c>
    </row>
    <row r="1129" spans="1:10">
      <c r="A1129" s="57"/>
      <c r="B1129" s="158" t="s">
        <v>132</v>
      </c>
      <c r="C1129" s="329"/>
      <c r="D1129" s="196" t="s">
        <v>116</v>
      </c>
      <c r="E1129" s="357"/>
      <c r="F1129" s="39">
        <v>0</v>
      </c>
      <c r="G1129" s="40">
        <v>0</v>
      </c>
      <c r="H1129" s="40">
        <f>I1129-G1129</f>
        <v>0</v>
      </c>
      <c r="I1129" s="40">
        <v>0</v>
      </c>
      <c r="J1129" s="41">
        <v>0</v>
      </c>
    </row>
    <row r="1130" ht="18" customHeight="1" spans="1:10">
      <c r="A1130" s="337"/>
      <c r="B1130" s="60" t="s">
        <v>117</v>
      </c>
      <c r="C1130" s="338"/>
      <c r="D1130" s="171"/>
      <c r="E1130" s="366"/>
      <c r="F1130" s="62">
        <f>SUM(F1127:F1129)</f>
        <v>30000</v>
      </c>
      <c r="G1130" s="62">
        <f>SUM(G1127:G1129)</f>
        <v>0</v>
      </c>
      <c r="H1130" s="63">
        <f>I1130-G1130</f>
        <v>0</v>
      </c>
      <c r="I1130" s="62">
        <f>SUM(I1127:I1129)</f>
        <v>0</v>
      </c>
      <c r="J1130" s="64">
        <f>SUM(J1127:J1129)</f>
        <v>0</v>
      </c>
    </row>
    <row r="1131" ht="20.25" customHeight="1" spans="1:10">
      <c r="A1131" s="65" t="s">
        <v>118</v>
      </c>
      <c r="B1131" s="172"/>
      <c r="C1131" s="172"/>
      <c r="D1131" s="173"/>
      <c r="E1131" s="340"/>
      <c r="F1131" s="118">
        <f>F1125+F1130</f>
        <v>177995</v>
      </c>
      <c r="G1131" s="118">
        <f>G1125+G1130</f>
        <v>74796</v>
      </c>
      <c r="H1131" s="47">
        <f>I1131-G1131</f>
        <v>74804</v>
      </c>
      <c r="I1131" s="118">
        <f>I1125+I1130</f>
        <v>149600</v>
      </c>
      <c r="J1131" s="110">
        <f>J1125+J1130</f>
        <v>149600</v>
      </c>
    </row>
    <row r="1132" ht="20.25" customHeight="1" spans="1:10">
      <c r="A1132" s="121"/>
      <c r="B1132" s="121"/>
      <c r="C1132" s="121"/>
      <c r="D1132" s="200"/>
      <c r="E1132" s="368"/>
      <c r="F1132" s="123"/>
      <c r="G1132" s="123"/>
      <c r="H1132" s="123"/>
      <c r="I1132" s="123"/>
      <c r="J1132" s="123"/>
    </row>
    <row r="1133" ht="15" spans="1:10">
      <c r="A1133" s="72" t="s">
        <v>119</v>
      </c>
      <c r="B1133" s="72"/>
      <c r="C1133" s="74"/>
      <c r="D1133" s="73"/>
      <c r="E1133" s="74"/>
      <c r="F1133" s="71"/>
      <c r="G1133" s="71"/>
      <c r="H1133" s="71"/>
      <c r="I1133" s="71"/>
      <c r="J1133" s="71"/>
    </row>
    <row r="1134" ht="15" spans="1:10">
      <c r="A1134" s="72"/>
      <c r="B1134" s="72"/>
      <c r="C1134" s="74"/>
      <c r="D1134" s="73"/>
      <c r="E1134" s="74"/>
      <c r="F1134" s="71"/>
      <c r="G1134" s="71"/>
      <c r="H1134" s="71"/>
      <c r="I1134" s="71"/>
      <c r="J1134" s="71"/>
    </row>
    <row r="1135" spans="1:10">
      <c r="A1135" s="35"/>
      <c r="B1135" s="72"/>
      <c r="C1135" s="75" t="s">
        <v>120</v>
      </c>
      <c r="D1135" s="72" t="s">
        <v>121</v>
      </c>
      <c r="E1135" s="72"/>
      <c r="F1135" s="76"/>
      <c r="G1135" s="77"/>
      <c r="H1135" s="78" t="s">
        <v>122</v>
      </c>
      <c r="I1135" s="78"/>
      <c r="J1135" s="76"/>
    </row>
    <row r="1136" spans="1:10">
      <c r="A1136" s="35"/>
      <c r="B1136" s="72"/>
      <c r="C1136" s="75"/>
      <c r="D1136" s="79"/>
      <c r="E1136" s="72"/>
      <c r="F1136" s="76"/>
      <c r="G1136" s="77"/>
      <c r="H1136" s="77"/>
      <c r="I1136" s="77"/>
      <c r="J1136" s="76"/>
    </row>
    <row r="1138" spans="3:10">
      <c r="C1138" s="81" t="s">
        <v>189</v>
      </c>
      <c r="D1138" s="81" t="s">
        <v>125</v>
      </c>
      <c r="E1138" s="81"/>
      <c r="F1138" s="81"/>
      <c r="G1138" s="81"/>
      <c r="H1138" s="81" t="s">
        <v>124</v>
      </c>
      <c r="I1138" s="81"/>
      <c r="J1138" s="81"/>
    </row>
    <row r="1139" spans="3:10">
      <c r="C1139" s="82" t="s">
        <v>126</v>
      </c>
      <c r="D1139" s="82" t="s">
        <v>127</v>
      </c>
      <c r="E1139" s="82"/>
      <c r="F1139" s="82"/>
      <c r="G1139" s="82"/>
      <c r="H1139" s="82" t="s">
        <v>126</v>
      </c>
      <c r="I1139" s="82"/>
      <c r="J1139" s="82"/>
    </row>
    <row r="1140" spans="3:10">
      <c r="C1140" s="82"/>
      <c r="D1140" s="82"/>
      <c r="E1140" s="82"/>
      <c r="F1140" s="82"/>
      <c r="G1140" s="82"/>
      <c r="H1140" s="82"/>
      <c r="I1140" s="82"/>
      <c r="J1140" s="82"/>
    </row>
    <row r="1141" spans="3:10">
      <c r="C1141" s="82"/>
      <c r="D1141" s="82"/>
      <c r="E1141" s="82"/>
      <c r="F1141" s="82"/>
      <c r="G1141" s="82"/>
      <c r="H1141" s="82"/>
      <c r="I1141" s="82"/>
      <c r="J1141" s="82"/>
    </row>
    <row r="1142" spans="3:10">
      <c r="C1142" s="82"/>
      <c r="D1142" s="82"/>
      <c r="E1142" s="82"/>
      <c r="F1142" s="82"/>
      <c r="G1142" s="82"/>
      <c r="H1142" s="82"/>
      <c r="I1142" s="82"/>
      <c r="J1142" s="82"/>
    </row>
    <row r="1143" spans="3:10">
      <c r="C1143" s="82"/>
      <c r="D1143" s="82"/>
      <c r="E1143" s="82"/>
      <c r="F1143" s="82"/>
      <c r="G1143" s="82"/>
      <c r="H1143" s="82"/>
      <c r="I1143" s="82"/>
      <c r="J1143" s="82"/>
    </row>
    <row r="1144" spans="3:10">
      <c r="C1144" s="82"/>
      <c r="D1144" s="82"/>
      <c r="E1144" s="82"/>
      <c r="F1144" s="82"/>
      <c r="G1144" s="82"/>
      <c r="H1144" s="82"/>
      <c r="I1144" s="82"/>
      <c r="J1144" s="82"/>
    </row>
    <row r="1145" spans="3:10">
      <c r="C1145" s="82"/>
      <c r="D1145" s="82"/>
      <c r="E1145" s="82"/>
      <c r="F1145" s="82"/>
      <c r="G1145" s="82"/>
      <c r="H1145" s="82"/>
      <c r="I1145" s="82"/>
      <c r="J1145" s="82"/>
    </row>
    <row r="1146" spans="1:10">
      <c r="A1146" s="98" t="s">
        <v>0</v>
      </c>
      <c r="B1146" s="98"/>
      <c r="C1146" s="98"/>
      <c r="D1146" s="98"/>
      <c r="E1146" s="98"/>
      <c r="F1146" s="98"/>
      <c r="G1146" s="98"/>
      <c r="H1146" s="98"/>
      <c r="I1146" s="98"/>
      <c r="J1146" s="98"/>
    </row>
    <row r="1147" spans="1:10">
      <c r="A1147" s="99" t="s">
        <v>1</v>
      </c>
      <c r="B1147" s="100"/>
      <c r="C1147" s="100"/>
      <c r="D1147" s="100"/>
      <c r="E1147" s="100"/>
      <c r="F1147" s="100"/>
      <c r="G1147" s="100"/>
      <c r="H1147" s="100"/>
      <c r="I1147" s="100"/>
      <c r="J1147" s="100"/>
    </row>
    <row r="1148" spans="1:10">
      <c r="A1148" s="101" t="s">
        <v>2</v>
      </c>
      <c r="B1148" s="100"/>
      <c r="C1148" s="100"/>
      <c r="D1148" s="100"/>
      <c r="E1148" s="100"/>
      <c r="F1148" s="100"/>
      <c r="G1148" s="100"/>
      <c r="H1148" s="100"/>
      <c r="I1148" s="100"/>
      <c r="J1148" s="100"/>
    </row>
    <row r="1149" spans="1:10">
      <c r="A1149" s="97"/>
      <c r="B1149" s="97"/>
      <c r="C1149" s="97"/>
      <c r="D1149" s="97"/>
      <c r="E1149" s="97"/>
      <c r="F1149" s="97"/>
      <c r="G1149" s="97"/>
      <c r="H1149" s="97"/>
      <c r="I1149" s="97"/>
      <c r="J1149" s="97"/>
    </row>
    <row r="1150" ht="15.6" spans="1:10">
      <c r="A1150" s="131" t="s">
        <v>3</v>
      </c>
      <c r="B1150" s="131"/>
      <c r="C1150" s="131"/>
      <c r="D1150" s="131"/>
      <c r="E1150" s="131"/>
      <c r="F1150" s="131"/>
      <c r="G1150" s="131"/>
      <c r="H1150" s="131"/>
      <c r="I1150" s="131"/>
      <c r="J1150" s="131"/>
    </row>
    <row r="1151" ht="15.6" spans="1:10">
      <c r="A1151" s="131"/>
      <c r="B1151" s="131"/>
      <c r="C1151" s="131"/>
      <c r="D1151" s="131"/>
      <c r="E1151" s="131"/>
      <c r="F1151" s="131"/>
      <c r="G1151" s="131"/>
      <c r="H1151" s="131"/>
      <c r="I1151" s="131"/>
      <c r="J1151" s="131"/>
    </row>
    <row r="1152" spans="1:10">
      <c r="A1152" s="132"/>
      <c r="B1152" s="132"/>
      <c r="C1152" s="132"/>
      <c r="D1152" s="132"/>
      <c r="E1152" s="132"/>
      <c r="F1152" s="132"/>
      <c r="G1152" s="132"/>
      <c r="H1152" s="132"/>
      <c r="I1152" s="132"/>
      <c r="J1152" s="132"/>
    </row>
    <row r="1153" spans="1:10">
      <c r="A1153" s="105" t="s">
        <v>4</v>
      </c>
      <c r="B1153" s="105"/>
      <c r="C1153" s="132" t="s">
        <v>5</v>
      </c>
      <c r="D1153" s="105"/>
      <c r="E1153" s="105"/>
      <c r="F1153" s="105"/>
      <c r="G1153" s="105" t="s">
        <v>6</v>
      </c>
      <c r="H1153" s="132">
        <v>2023</v>
      </c>
      <c r="I1153" s="105"/>
      <c r="J1153" s="105"/>
    </row>
    <row r="1154" ht="24" customHeight="1" spans="1:10">
      <c r="A1154" s="97" t="s">
        <v>7</v>
      </c>
      <c r="B1154" s="97"/>
      <c r="C1154" s="132" t="s">
        <v>8</v>
      </c>
      <c r="D1154" s="132"/>
      <c r="E1154" s="132"/>
      <c r="F1154" s="132"/>
      <c r="G1154" s="105" t="s">
        <v>9</v>
      </c>
      <c r="H1154" s="97" t="s">
        <v>190</v>
      </c>
      <c r="I1154" s="97"/>
      <c r="J1154" s="132"/>
    </row>
    <row r="1155" spans="1:10">
      <c r="A1155" s="105" t="s">
        <v>11</v>
      </c>
      <c r="B1155" s="105"/>
      <c r="C1155" s="97"/>
      <c r="D1155" s="132"/>
      <c r="E1155" s="132"/>
      <c r="F1155" s="132"/>
      <c r="G1155" s="105"/>
      <c r="H1155" s="97"/>
      <c r="I1155" s="97"/>
      <c r="J1155" s="132"/>
    </row>
    <row r="1156" ht="18.15" spans="1:10">
      <c r="A1156" s="186"/>
      <c r="B1156" s="186"/>
      <c r="C1156" s="186"/>
      <c r="D1156" s="186"/>
      <c r="E1156" s="186"/>
      <c r="F1156" s="186"/>
      <c r="G1156" s="186"/>
      <c r="H1156" s="186"/>
      <c r="I1156" s="186"/>
      <c r="J1156" s="186"/>
    </row>
    <row r="1157" spans="1:10">
      <c r="A1157" s="205" t="s">
        <v>129</v>
      </c>
      <c r="B1157" s="163"/>
      <c r="C1157" s="206"/>
      <c r="D1157" s="164" t="s">
        <v>13</v>
      </c>
      <c r="E1157" s="207" t="s">
        <v>14</v>
      </c>
      <c r="F1157" s="136" t="s">
        <v>15</v>
      </c>
      <c r="G1157" s="137" t="s">
        <v>16</v>
      </c>
      <c r="H1157" s="138"/>
      <c r="I1157" s="138"/>
      <c r="J1157" s="139" t="s">
        <v>17</v>
      </c>
    </row>
    <row r="1158" spans="1:10">
      <c r="A1158" s="208"/>
      <c r="B1158" s="165"/>
      <c r="C1158" s="209"/>
      <c r="D1158" s="166"/>
      <c r="E1158" s="210" t="s">
        <v>18</v>
      </c>
      <c r="F1158" s="142"/>
      <c r="G1158" s="143" t="s">
        <v>19</v>
      </c>
      <c r="H1158" s="144" t="s">
        <v>20</v>
      </c>
      <c r="I1158" s="145" t="s">
        <v>21</v>
      </c>
      <c r="J1158" s="146"/>
    </row>
    <row r="1159" ht="15.15" spans="1:10">
      <c r="A1159" s="292"/>
      <c r="B1159" s="175"/>
      <c r="C1159" s="293"/>
      <c r="D1159" s="168"/>
      <c r="E1159" s="237"/>
      <c r="F1159" s="147" t="s">
        <v>22</v>
      </c>
      <c r="G1159" s="148" t="s">
        <v>22</v>
      </c>
      <c r="H1159" s="149" t="s">
        <v>23</v>
      </c>
      <c r="I1159" s="150"/>
      <c r="J1159" s="151" t="s">
        <v>24</v>
      </c>
    </row>
    <row r="1160" spans="1:10">
      <c r="A1160" s="360" t="s">
        <v>60</v>
      </c>
      <c r="B1160" s="51"/>
      <c r="C1160" s="361"/>
      <c r="D1160" s="169"/>
      <c r="E1160" s="362"/>
      <c r="F1160" s="52"/>
      <c r="G1160" s="53"/>
      <c r="H1160" s="53"/>
      <c r="I1160" s="53"/>
      <c r="J1160" s="54"/>
    </row>
    <row r="1161" spans="1:10">
      <c r="A1161" s="57"/>
      <c r="B1161" s="158" t="s">
        <v>63</v>
      </c>
      <c r="C1161" s="329"/>
      <c r="D1161" s="159" t="s">
        <v>64</v>
      </c>
      <c r="E1161" s="330"/>
      <c r="F1161" s="36">
        <f>'[1]21mooe'!S4</f>
        <v>50000</v>
      </c>
      <c r="G1161" s="37">
        <f>'[1]22mooe'!S4</f>
        <v>50000</v>
      </c>
      <c r="H1161" s="37">
        <f>I1161-G1161</f>
        <v>0</v>
      </c>
      <c r="I1161" s="37">
        <v>50000</v>
      </c>
      <c r="J1161" s="38">
        <f>[1]MOOE!S3</f>
        <v>50000</v>
      </c>
    </row>
    <row r="1162" spans="1:10">
      <c r="A1162" s="57"/>
      <c r="B1162" s="158" t="s">
        <v>65</v>
      </c>
      <c r="C1162" s="329"/>
      <c r="D1162" s="159" t="s">
        <v>66</v>
      </c>
      <c r="E1162" s="330"/>
      <c r="F1162" s="39">
        <f>'[1]21mooe'!S5</f>
        <v>20000</v>
      </c>
      <c r="G1162" s="40">
        <f>'[1]22mooe'!S5</f>
        <v>0</v>
      </c>
      <c r="H1162" s="40">
        <f>I1162-G1162</f>
        <v>20000</v>
      </c>
      <c r="I1162" s="40">
        <v>20000</v>
      </c>
      <c r="J1162" s="41">
        <f>[1]MOOE!S4</f>
        <v>20000</v>
      </c>
    </row>
    <row r="1163" spans="1:10">
      <c r="A1163" s="57"/>
      <c r="B1163" s="158" t="s">
        <v>67</v>
      </c>
      <c r="C1163" s="329"/>
      <c r="D1163" s="159" t="s">
        <v>68</v>
      </c>
      <c r="E1163" s="330"/>
      <c r="F1163" s="39">
        <f>'[1]21mooe'!S7</f>
        <v>196071.25</v>
      </c>
      <c r="G1163" s="40">
        <f>'[1]22mooe'!S7</f>
        <v>132235.5</v>
      </c>
      <c r="H1163" s="40"/>
      <c r="I1163" s="40">
        <v>400000</v>
      </c>
      <c r="J1163" s="41">
        <f>[1]MOOE!S6</f>
        <v>400000</v>
      </c>
    </row>
    <row r="1164" spans="1:10">
      <c r="A1164" s="57"/>
      <c r="B1164" s="158" t="s">
        <v>87</v>
      </c>
      <c r="C1164" s="329"/>
      <c r="D1164" s="159" t="s">
        <v>88</v>
      </c>
      <c r="E1164" s="330"/>
      <c r="F1164" s="39">
        <f>'[1]21mooe'!S14</f>
        <v>105600</v>
      </c>
      <c r="G1164" s="40">
        <f>'[1]22mooe'!S14</f>
        <v>52800</v>
      </c>
      <c r="H1164" s="40">
        <f>I1164-G1164</f>
        <v>52800</v>
      </c>
      <c r="I1164" s="40">
        <v>105600</v>
      </c>
      <c r="J1164" s="41">
        <f>[1]MOOE!S13</f>
        <v>105600</v>
      </c>
    </row>
    <row r="1165" spans="1:10">
      <c r="A1165" s="57"/>
      <c r="B1165" s="158" t="s">
        <v>89</v>
      </c>
      <c r="C1165" s="329"/>
      <c r="D1165" s="159" t="s">
        <v>90</v>
      </c>
      <c r="E1165" s="330"/>
      <c r="F1165" s="39">
        <v>0</v>
      </c>
      <c r="G1165" s="40">
        <v>0</v>
      </c>
      <c r="H1165" s="40">
        <f>I1165-G1165</f>
        <v>0</v>
      </c>
      <c r="I1165" s="40">
        <v>0</v>
      </c>
      <c r="J1165" s="41">
        <v>0</v>
      </c>
    </row>
    <row r="1166" spans="1:10">
      <c r="A1166" s="57"/>
      <c r="B1166" s="158" t="s">
        <v>95</v>
      </c>
      <c r="C1166" s="329"/>
      <c r="D1166" s="159" t="s">
        <v>96</v>
      </c>
      <c r="E1166" s="330"/>
      <c r="F1166" s="39">
        <f>'[1]21mooe'!S22</f>
        <v>28264</v>
      </c>
      <c r="G1166" s="40">
        <f>'[1]22mooe'!S22</f>
        <v>16941</v>
      </c>
      <c r="H1166" s="40">
        <f>I1166-G1166</f>
        <v>33059</v>
      </c>
      <c r="I1166" s="40">
        <v>50000</v>
      </c>
      <c r="J1166" s="41">
        <f>[1]MOOE!S20</f>
        <v>50000</v>
      </c>
    </row>
    <row r="1167" spans="1:10">
      <c r="A1167" s="57"/>
      <c r="B1167" s="158" t="s">
        <v>105</v>
      </c>
      <c r="C1167" s="329"/>
      <c r="D1167" s="159" t="s">
        <v>106</v>
      </c>
      <c r="E1167" s="330"/>
      <c r="F1167" s="39">
        <v>0</v>
      </c>
      <c r="G1167" s="40">
        <v>0</v>
      </c>
      <c r="H1167" s="40">
        <f>I1167-G1167</f>
        <v>0</v>
      </c>
      <c r="I1167" s="40">
        <v>0</v>
      </c>
      <c r="J1167" s="41">
        <v>0</v>
      </c>
    </row>
    <row r="1168" ht="18" customHeight="1" spans="1:10">
      <c r="A1168" s="337"/>
      <c r="B1168" s="182" t="s">
        <v>107</v>
      </c>
      <c r="C1168" s="182"/>
      <c r="D1168" s="183"/>
      <c r="E1168" s="339"/>
      <c r="F1168" s="92">
        <f>SUM(F1161:F1167)</f>
        <v>399935.25</v>
      </c>
      <c r="G1168" s="92">
        <f>SUM(G1161:G1167)</f>
        <v>251976.5</v>
      </c>
      <c r="H1168" s="46">
        <f>I1168-G1168</f>
        <v>373623.5</v>
      </c>
      <c r="I1168" s="92">
        <f>SUM(I1161:I1167)</f>
        <v>625600</v>
      </c>
      <c r="J1168" s="85">
        <f>SUM(J1161:J1167)</f>
        <v>625600</v>
      </c>
    </row>
    <row r="1169" ht="18" customHeight="1" spans="1:10">
      <c r="A1169" s="57" t="s">
        <v>108</v>
      </c>
      <c r="B1169" s="158"/>
      <c r="C1169" s="329"/>
      <c r="D1169" s="190"/>
      <c r="E1169" s="329"/>
      <c r="F1169" s="39"/>
      <c r="G1169" s="40"/>
      <c r="H1169" s="40"/>
      <c r="I1169" s="40"/>
      <c r="J1169" s="41"/>
    </row>
    <row r="1170" spans="1:10">
      <c r="A1170" s="57"/>
      <c r="B1170" s="158" t="s">
        <v>131</v>
      </c>
      <c r="C1170" s="329"/>
      <c r="D1170" s="184" t="s">
        <v>110</v>
      </c>
      <c r="E1170" s="330"/>
      <c r="F1170" s="39">
        <v>0</v>
      </c>
      <c r="G1170" s="40">
        <f>'[1]22mooe'!S34</f>
        <v>0</v>
      </c>
      <c r="H1170" s="40">
        <f>I1170-G1170</f>
        <v>0</v>
      </c>
      <c r="I1170" s="40">
        <v>0</v>
      </c>
      <c r="J1170" s="41">
        <f>[1]MOOE!S31</f>
        <v>0</v>
      </c>
    </row>
    <row r="1171" spans="1:10">
      <c r="A1171" s="57"/>
      <c r="B1171" s="158" t="s">
        <v>138</v>
      </c>
      <c r="C1171" s="329"/>
      <c r="D1171" s="159" t="s">
        <v>114</v>
      </c>
      <c r="E1171" s="330"/>
      <c r="F1171" s="39">
        <f>'[1]21mooe'!S33</f>
        <v>0</v>
      </c>
      <c r="G1171" s="40">
        <v>0</v>
      </c>
      <c r="H1171" s="40">
        <f>I1171-G1171</f>
        <v>0</v>
      </c>
      <c r="I1171" s="40">
        <v>0</v>
      </c>
      <c r="J1171" s="41">
        <v>0</v>
      </c>
    </row>
    <row r="1172" spans="1:10">
      <c r="A1172" s="57"/>
      <c r="B1172" s="158" t="s">
        <v>132</v>
      </c>
      <c r="C1172" s="329"/>
      <c r="D1172" s="184" t="s">
        <v>116</v>
      </c>
      <c r="E1172" s="357"/>
      <c r="F1172" s="39">
        <f>'[1]21mooe'!S35</f>
        <v>0</v>
      </c>
      <c r="G1172" s="40">
        <v>0</v>
      </c>
      <c r="H1172" s="40">
        <f>I1172-G1172</f>
        <v>0</v>
      </c>
      <c r="I1172" s="40">
        <v>0</v>
      </c>
      <c r="J1172" s="41">
        <f>[1]MOOE!S32</f>
        <v>0</v>
      </c>
    </row>
    <row r="1173" ht="18" customHeight="1" spans="1:10">
      <c r="A1173" s="337"/>
      <c r="B1173" s="60" t="s">
        <v>117</v>
      </c>
      <c r="C1173" s="338"/>
      <c r="D1173" s="171"/>
      <c r="E1173" s="366"/>
      <c r="F1173" s="62">
        <f>SUM(F1170:F1172)</f>
        <v>0</v>
      </c>
      <c r="G1173" s="62">
        <f>SUM(G1170:G1172)</f>
        <v>0</v>
      </c>
      <c r="H1173" s="63">
        <f>I1173-G1173</f>
        <v>0</v>
      </c>
      <c r="I1173" s="62">
        <f>SUM(I1170:I1172)</f>
        <v>0</v>
      </c>
      <c r="J1173" s="64">
        <f>SUM(J1170:J1172)</f>
        <v>0</v>
      </c>
    </row>
    <row r="1174" ht="20.25" customHeight="1" spans="1:10">
      <c r="A1174" s="65" t="s">
        <v>118</v>
      </c>
      <c r="B1174" s="172"/>
      <c r="C1174" s="172"/>
      <c r="D1174" s="173"/>
      <c r="E1174" s="340"/>
      <c r="F1174" s="67">
        <f>F1168+F1173</f>
        <v>399935.25</v>
      </c>
      <c r="G1174" s="67">
        <f>G1168+G1173</f>
        <v>251976.5</v>
      </c>
      <c r="H1174" s="68">
        <f>I1174-G1174</f>
        <v>373623.5</v>
      </c>
      <c r="I1174" s="67">
        <f>I1168+I1173</f>
        <v>625600</v>
      </c>
      <c r="J1174" s="69">
        <f>J1168+J1173</f>
        <v>625600</v>
      </c>
    </row>
    <row r="1175" ht="20.25" customHeight="1" spans="1:10">
      <c r="A1175" s="121"/>
      <c r="B1175" s="121"/>
      <c r="C1175" s="121"/>
      <c r="D1175" s="200"/>
      <c r="E1175" s="368"/>
      <c r="F1175" s="123"/>
      <c r="G1175" s="123"/>
      <c r="H1175" s="123"/>
      <c r="I1175" s="123"/>
      <c r="J1175" s="123"/>
    </row>
    <row r="1176" ht="15" spans="1:10">
      <c r="A1176" s="72" t="s">
        <v>119</v>
      </c>
      <c r="B1176" s="72"/>
      <c r="C1176" s="74"/>
      <c r="D1176" s="73"/>
      <c r="E1176" s="74"/>
      <c r="F1176" s="71"/>
      <c r="G1176" s="71"/>
      <c r="H1176" s="71"/>
      <c r="I1176" s="71"/>
      <c r="J1176" s="71"/>
    </row>
    <row r="1177" ht="15" spans="1:10">
      <c r="A1177" s="72"/>
      <c r="B1177" s="72"/>
      <c r="C1177" s="74"/>
      <c r="D1177" s="73"/>
      <c r="E1177" s="74"/>
      <c r="F1177" s="71"/>
      <c r="G1177" s="71"/>
      <c r="H1177" s="71"/>
      <c r="I1177" s="71"/>
      <c r="J1177" s="71"/>
    </row>
    <row r="1178" spans="1:10">
      <c r="A1178" s="35"/>
      <c r="B1178" s="72"/>
      <c r="C1178" s="75" t="s">
        <v>120</v>
      </c>
      <c r="D1178" s="72" t="s">
        <v>121</v>
      </c>
      <c r="E1178" s="72"/>
      <c r="F1178" s="76"/>
      <c r="G1178" s="77"/>
      <c r="H1178" s="78" t="s">
        <v>122</v>
      </c>
      <c r="I1178" s="78"/>
      <c r="J1178" s="76"/>
    </row>
    <row r="1179" spans="1:10">
      <c r="A1179" s="35"/>
      <c r="B1179" s="72"/>
      <c r="C1179" s="75"/>
      <c r="D1179" s="79"/>
      <c r="E1179" s="72"/>
      <c r="F1179" s="76"/>
      <c r="G1179" s="77"/>
      <c r="H1179" s="77"/>
      <c r="I1179" s="77"/>
      <c r="J1179" s="76"/>
    </row>
    <row r="1181" spans="3:10">
      <c r="C1181" s="81" t="s">
        <v>124</v>
      </c>
      <c r="D1181" s="81" t="s">
        <v>125</v>
      </c>
      <c r="E1181" s="81"/>
      <c r="F1181" s="81"/>
      <c r="G1181" s="81"/>
      <c r="H1181" s="81" t="s">
        <v>124</v>
      </c>
      <c r="I1181" s="81"/>
      <c r="J1181" s="81"/>
    </row>
    <row r="1182" spans="3:10">
      <c r="C1182" s="82" t="s">
        <v>126</v>
      </c>
      <c r="D1182" s="82" t="s">
        <v>127</v>
      </c>
      <c r="E1182" s="82"/>
      <c r="F1182" s="82"/>
      <c r="G1182" s="82"/>
      <c r="H1182" s="82" t="s">
        <v>126</v>
      </c>
      <c r="I1182" s="82"/>
      <c r="J1182" s="82"/>
    </row>
    <row r="1183" spans="3:10">
      <c r="C1183" s="82"/>
      <c r="D1183" s="82"/>
      <c r="E1183" s="82"/>
      <c r="F1183" s="82"/>
      <c r="G1183" s="82"/>
      <c r="H1183" s="82"/>
      <c r="I1183" s="82"/>
      <c r="J1183" s="82"/>
    </row>
    <row r="1184" spans="3:10">
      <c r="C1184" s="82"/>
      <c r="D1184" s="82"/>
      <c r="E1184" s="82"/>
      <c r="F1184" s="82"/>
      <c r="G1184" s="82"/>
      <c r="H1184" s="82"/>
      <c r="I1184" s="82"/>
      <c r="J1184" s="82"/>
    </row>
    <row r="1185" spans="3:10">
      <c r="C1185" s="82"/>
      <c r="D1185" s="82"/>
      <c r="E1185" s="82"/>
      <c r="F1185" s="82"/>
      <c r="G1185" s="82"/>
      <c r="H1185" s="82"/>
      <c r="I1185" s="82"/>
      <c r="J1185" s="82"/>
    </row>
    <row r="1186" spans="3:10">
      <c r="C1186" s="82"/>
      <c r="D1186" s="82"/>
      <c r="E1186" s="82"/>
      <c r="F1186" s="82"/>
      <c r="G1186" s="82"/>
      <c r="H1186" s="82"/>
      <c r="I1186" s="82"/>
      <c r="J1186" s="82"/>
    </row>
    <row r="1187" spans="3:10">
      <c r="C1187" s="82"/>
      <c r="D1187" s="82"/>
      <c r="E1187" s="82"/>
      <c r="F1187" s="82"/>
      <c r="G1187" s="82"/>
      <c r="H1187" s="82"/>
      <c r="I1187" s="82"/>
      <c r="J1187" s="82"/>
    </row>
    <row r="1188" spans="3:10">
      <c r="C1188" s="82"/>
      <c r="D1188" s="82"/>
      <c r="E1188" s="82"/>
      <c r="F1188" s="82"/>
      <c r="G1188" s="82"/>
      <c r="H1188" s="82"/>
      <c r="I1188" s="82"/>
      <c r="J1188" s="82"/>
    </row>
    <row r="1189" spans="1:10">
      <c r="A1189" s="98" t="s">
        <v>0</v>
      </c>
      <c r="B1189" s="98"/>
      <c r="C1189" s="98"/>
      <c r="D1189" s="98"/>
      <c r="E1189" s="98"/>
      <c r="F1189" s="98"/>
      <c r="G1189" s="98"/>
      <c r="H1189" s="98"/>
      <c r="I1189" s="98"/>
      <c r="J1189" s="98"/>
    </row>
    <row r="1190" spans="1:10">
      <c r="A1190" s="99" t="s">
        <v>1</v>
      </c>
      <c r="B1190" s="100"/>
      <c r="C1190" s="100"/>
      <c r="D1190" s="100"/>
      <c r="E1190" s="100"/>
      <c r="F1190" s="100"/>
      <c r="G1190" s="100"/>
      <c r="H1190" s="100"/>
      <c r="I1190" s="100"/>
      <c r="J1190" s="100"/>
    </row>
    <row r="1191" spans="1:10">
      <c r="A1191" s="101" t="s">
        <v>2</v>
      </c>
      <c r="B1191" s="100"/>
      <c r="C1191" s="100"/>
      <c r="D1191" s="100"/>
      <c r="E1191" s="100"/>
      <c r="F1191" s="100"/>
      <c r="G1191" s="100"/>
      <c r="H1191" s="100"/>
      <c r="I1191" s="100"/>
      <c r="J1191" s="100"/>
    </row>
    <row r="1192" spans="1:10">
      <c r="A1192" s="97"/>
      <c r="B1192" s="97"/>
      <c r="C1192" s="97"/>
      <c r="D1192" s="97"/>
      <c r="E1192" s="97"/>
      <c r="F1192" s="97"/>
      <c r="G1192" s="97"/>
      <c r="H1192" s="97"/>
      <c r="I1192" s="97"/>
      <c r="J1192" s="97"/>
    </row>
    <row r="1193" ht="15.6" spans="1:10">
      <c r="A1193" s="131" t="s">
        <v>3</v>
      </c>
      <c r="B1193" s="131"/>
      <c r="C1193" s="131"/>
      <c r="D1193" s="131"/>
      <c r="E1193" s="131"/>
      <c r="F1193" s="131"/>
      <c r="G1193" s="131"/>
      <c r="H1193" s="131"/>
      <c r="I1193" s="131"/>
      <c r="J1193" s="131"/>
    </row>
    <row r="1194" ht="15.6" spans="1:10">
      <c r="A1194" s="131"/>
      <c r="B1194" s="131"/>
      <c r="C1194" s="131"/>
      <c r="D1194" s="131"/>
      <c r="E1194" s="131"/>
      <c r="F1194" s="131"/>
      <c r="G1194" s="131"/>
      <c r="H1194" s="131"/>
      <c r="I1194" s="131"/>
      <c r="J1194" s="131"/>
    </row>
    <row r="1195" spans="1:10">
      <c r="A1195" s="132"/>
      <c r="B1195" s="132"/>
      <c r="C1195" s="132"/>
      <c r="D1195" s="132"/>
      <c r="E1195" s="132"/>
      <c r="F1195" s="132"/>
      <c r="G1195" s="132"/>
      <c r="H1195" s="132"/>
      <c r="I1195" s="132"/>
      <c r="J1195" s="132"/>
    </row>
    <row r="1196" spans="1:10">
      <c r="A1196" s="105" t="s">
        <v>4</v>
      </c>
      <c r="B1196" s="105"/>
      <c r="C1196" s="132" t="s">
        <v>5</v>
      </c>
      <c r="D1196" s="105"/>
      <c r="E1196" s="105"/>
      <c r="F1196" s="105"/>
      <c r="G1196" s="105" t="s">
        <v>6</v>
      </c>
      <c r="H1196" s="132">
        <v>2023</v>
      </c>
      <c r="I1196" s="105"/>
      <c r="J1196" s="105"/>
    </row>
    <row r="1197" ht="24" customHeight="1" spans="1:10">
      <c r="A1197" s="97" t="s">
        <v>7</v>
      </c>
      <c r="B1197" s="97"/>
      <c r="C1197" s="132" t="s">
        <v>8</v>
      </c>
      <c r="D1197" s="132"/>
      <c r="E1197" s="132"/>
      <c r="F1197" s="132"/>
      <c r="G1197" s="105" t="s">
        <v>9</v>
      </c>
      <c r="H1197" s="97" t="s">
        <v>191</v>
      </c>
      <c r="I1197" s="97"/>
      <c r="J1197" s="132"/>
    </row>
    <row r="1198" spans="1:10">
      <c r="A1198" s="105" t="s">
        <v>11</v>
      </c>
      <c r="B1198" s="105"/>
      <c r="C1198" s="97"/>
      <c r="D1198" s="132"/>
      <c r="E1198" s="132"/>
      <c r="F1198" s="132"/>
      <c r="G1198" s="105"/>
      <c r="H1198" s="97"/>
      <c r="I1198" s="97"/>
      <c r="J1198" s="132"/>
    </row>
    <row r="1199" ht="18.15" spans="1:10">
      <c r="A1199" s="186"/>
      <c r="B1199" s="186"/>
      <c r="C1199" s="186"/>
      <c r="D1199" s="186"/>
      <c r="E1199" s="186"/>
      <c r="F1199" s="186"/>
      <c r="G1199" s="186"/>
      <c r="H1199" s="186"/>
      <c r="I1199" s="186"/>
      <c r="J1199" s="186"/>
    </row>
    <row r="1200" spans="1:10">
      <c r="A1200" s="205" t="s">
        <v>129</v>
      </c>
      <c r="B1200" s="163"/>
      <c r="C1200" s="206"/>
      <c r="D1200" s="164" t="s">
        <v>13</v>
      </c>
      <c r="E1200" s="207" t="s">
        <v>14</v>
      </c>
      <c r="F1200" s="136" t="s">
        <v>15</v>
      </c>
      <c r="G1200" s="137" t="s">
        <v>16</v>
      </c>
      <c r="H1200" s="138"/>
      <c r="I1200" s="138"/>
      <c r="J1200" s="139" t="s">
        <v>17</v>
      </c>
    </row>
    <row r="1201" spans="1:10">
      <c r="A1201" s="208"/>
      <c r="B1201" s="165"/>
      <c r="C1201" s="209"/>
      <c r="D1201" s="166"/>
      <c r="E1201" s="210" t="s">
        <v>18</v>
      </c>
      <c r="F1201" s="142"/>
      <c r="G1201" s="143" t="s">
        <v>19</v>
      </c>
      <c r="H1201" s="144" t="s">
        <v>20</v>
      </c>
      <c r="I1201" s="145" t="s">
        <v>21</v>
      </c>
      <c r="J1201" s="146"/>
    </row>
    <row r="1202" ht="15.15" spans="1:10">
      <c r="A1202" s="292"/>
      <c r="B1202" s="175"/>
      <c r="C1202" s="293"/>
      <c r="D1202" s="168"/>
      <c r="E1202" s="237"/>
      <c r="F1202" s="147" t="s">
        <v>22</v>
      </c>
      <c r="G1202" s="148" t="s">
        <v>22</v>
      </c>
      <c r="H1202" s="149" t="s">
        <v>23</v>
      </c>
      <c r="I1202" s="150"/>
      <c r="J1202" s="151" t="s">
        <v>24</v>
      </c>
    </row>
    <row r="1203" spans="1:10">
      <c r="A1203" s="360" t="s">
        <v>60</v>
      </c>
      <c r="B1203" s="51"/>
      <c r="C1203" s="361"/>
      <c r="D1203" s="169"/>
      <c r="E1203" s="362"/>
      <c r="F1203" s="52"/>
      <c r="G1203" s="53"/>
      <c r="H1203" s="53"/>
      <c r="I1203" s="53"/>
      <c r="J1203" s="54"/>
    </row>
    <row r="1204" spans="1:10">
      <c r="A1204" s="57"/>
      <c r="B1204" s="158" t="s">
        <v>63</v>
      </c>
      <c r="C1204" s="329"/>
      <c r="D1204" s="159" t="s">
        <v>64</v>
      </c>
      <c r="E1204" s="330"/>
      <c r="F1204" s="36">
        <f>'[1]21mooe'!V3</f>
        <v>5000</v>
      </c>
      <c r="G1204" s="37">
        <f>'[1]22mooe'!V4</f>
        <v>7700</v>
      </c>
      <c r="H1204" s="37">
        <f t="shared" ref="H1204:H1217" si="27">I1204-G1204</f>
        <v>12300</v>
      </c>
      <c r="I1204" s="37">
        <v>20000</v>
      </c>
      <c r="J1204" s="38">
        <f>[1]MOOE!T3</f>
        <v>20000</v>
      </c>
    </row>
    <row r="1205" spans="1:10">
      <c r="A1205" s="57"/>
      <c r="B1205" s="158" t="s">
        <v>65</v>
      </c>
      <c r="C1205" s="329"/>
      <c r="D1205" s="159" t="s">
        <v>66</v>
      </c>
      <c r="E1205" s="330"/>
      <c r="F1205" s="39">
        <f>'[1]21mooe'!V5</f>
        <v>0</v>
      </c>
      <c r="G1205" s="40">
        <f>'[1]22mooe'!V5</f>
        <v>0</v>
      </c>
      <c r="H1205" s="40">
        <f t="shared" si="27"/>
        <v>20000</v>
      </c>
      <c r="I1205" s="40">
        <v>20000</v>
      </c>
      <c r="J1205" s="41">
        <f>[1]MOOE!T4</f>
        <v>20000</v>
      </c>
    </row>
    <row r="1206" spans="1:10">
      <c r="A1206" s="57"/>
      <c r="B1206" s="158" t="s">
        <v>67</v>
      </c>
      <c r="C1206" s="329"/>
      <c r="D1206" s="159" t="s">
        <v>68</v>
      </c>
      <c r="E1206" s="330"/>
      <c r="F1206" s="39">
        <f>'[1]21mooe'!V7</f>
        <v>11573</v>
      </c>
      <c r="G1206" s="40">
        <f>'[1]22mooe'!V7</f>
        <v>0</v>
      </c>
      <c r="H1206" s="40">
        <f t="shared" si="27"/>
        <v>200000</v>
      </c>
      <c r="I1206" s="40">
        <v>200000</v>
      </c>
      <c r="J1206" s="41">
        <f>[1]MOOE!T6</f>
        <v>200000</v>
      </c>
    </row>
    <row r="1207" spans="1:10">
      <c r="A1207" s="57"/>
      <c r="B1207" s="158" t="s">
        <v>87</v>
      </c>
      <c r="C1207" s="329"/>
      <c r="D1207" s="159" t="s">
        <v>88</v>
      </c>
      <c r="E1207" s="330"/>
      <c r="F1207" s="39">
        <f>'[1]21mooe'!V14</f>
        <v>52800</v>
      </c>
      <c r="G1207" s="40">
        <f>'[1]22mooe'!V14</f>
        <v>26400</v>
      </c>
      <c r="H1207" s="40">
        <f t="shared" si="27"/>
        <v>26400</v>
      </c>
      <c r="I1207" s="40">
        <v>52800</v>
      </c>
      <c r="J1207" s="41">
        <f>[1]MOOE!T13</f>
        <v>52800</v>
      </c>
    </row>
    <row r="1208" spans="1:10">
      <c r="A1208" s="57"/>
      <c r="B1208" s="158" t="s">
        <v>89</v>
      </c>
      <c r="C1208" s="329"/>
      <c r="D1208" s="159" t="s">
        <v>90</v>
      </c>
      <c r="E1208" s="330"/>
      <c r="F1208" s="39">
        <v>0</v>
      </c>
      <c r="G1208" s="40">
        <v>0</v>
      </c>
      <c r="H1208" s="40">
        <f t="shared" si="27"/>
        <v>0</v>
      </c>
      <c r="I1208" s="40">
        <v>0</v>
      </c>
      <c r="J1208" s="41">
        <v>0</v>
      </c>
    </row>
    <row r="1209" spans="1:10">
      <c r="A1209" s="57"/>
      <c r="B1209" s="158" t="s">
        <v>95</v>
      </c>
      <c r="C1209" s="329"/>
      <c r="D1209" s="159" t="s">
        <v>96</v>
      </c>
      <c r="E1209" s="330"/>
      <c r="F1209" s="39">
        <f>'[1]21mooe'!V22</f>
        <v>0</v>
      </c>
      <c r="G1209" s="40">
        <f>'[1]22mooe'!V22</f>
        <v>0</v>
      </c>
      <c r="H1209" s="40">
        <f t="shared" si="27"/>
        <v>50000</v>
      </c>
      <c r="I1209" s="40">
        <v>50000</v>
      </c>
      <c r="J1209" s="41">
        <f>[1]MOOE!T20</f>
        <v>50000</v>
      </c>
    </row>
    <row r="1210" spans="1:10">
      <c r="A1210" s="57"/>
      <c r="B1210" s="158" t="s">
        <v>105</v>
      </c>
      <c r="C1210" s="329"/>
      <c r="D1210" s="159" t="s">
        <v>106</v>
      </c>
      <c r="E1210" s="330"/>
      <c r="F1210" s="39">
        <v>0</v>
      </c>
      <c r="G1210" s="40">
        <v>0</v>
      </c>
      <c r="H1210" s="40">
        <f t="shared" si="27"/>
        <v>0</v>
      </c>
      <c r="I1210" s="40">
        <v>0</v>
      </c>
      <c r="J1210" s="41">
        <v>0</v>
      </c>
    </row>
    <row r="1211" ht="18" customHeight="1" spans="1:10">
      <c r="A1211" s="337"/>
      <c r="B1211" s="182" t="s">
        <v>107</v>
      </c>
      <c r="C1211" s="182"/>
      <c r="D1211" s="183"/>
      <c r="E1211" s="339"/>
      <c r="F1211" s="92">
        <f>SUM(F1204:F1210)</f>
        <v>69373</v>
      </c>
      <c r="G1211" s="92">
        <f>SUM(G1204:G1210)</f>
        <v>34100</v>
      </c>
      <c r="H1211" s="46">
        <f t="shared" si="27"/>
        <v>308700</v>
      </c>
      <c r="I1211" s="92">
        <f>SUM(I1204:I1210)</f>
        <v>342800</v>
      </c>
      <c r="J1211" s="85">
        <f>SUM(J1204:J1210)</f>
        <v>342800</v>
      </c>
    </row>
    <row r="1212" ht="18" customHeight="1" spans="1:10">
      <c r="A1212" s="57" t="s">
        <v>108</v>
      </c>
      <c r="B1212" s="158"/>
      <c r="C1212" s="329"/>
      <c r="D1212" s="190"/>
      <c r="E1212" s="329"/>
      <c r="F1212" s="39"/>
      <c r="G1212" s="40"/>
      <c r="H1212" s="40"/>
      <c r="I1212" s="40"/>
      <c r="J1212" s="41"/>
    </row>
    <row r="1213" spans="1:10">
      <c r="A1213" s="57"/>
      <c r="B1213" s="158" t="s">
        <v>131</v>
      </c>
      <c r="C1213" s="329"/>
      <c r="D1213" s="184" t="s">
        <v>110</v>
      </c>
      <c r="E1213" s="330"/>
      <c r="F1213" s="39">
        <f>'[1]21mooe'!V34</f>
        <v>0</v>
      </c>
      <c r="G1213" s="40">
        <v>0</v>
      </c>
      <c r="H1213" s="40">
        <f t="shared" si="27"/>
        <v>0</v>
      </c>
      <c r="I1213" s="40">
        <v>0</v>
      </c>
      <c r="J1213" s="41">
        <f>[1]MOOE!T31</f>
        <v>0</v>
      </c>
    </row>
    <row r="1214" spans="1:10">
      <c r="A1214" s="57"/>
      <c r="B1214" s="158" t="s">
        <v>138</v>
      </c>
      <c r="C1214" s="329"/>
      <c r="D1214" s="159" t="s">
        <v>114</v>
      </c>
      <c r="E1214" s="330"/>
      <c r="F1214" s="39">
        <v>0</v>
      </c>
      <c r="G1214" s="40">
        <v>0</v>
      </c>
      <c r="H1214" s="40">
        <f t="shared" si="27"/>
        <v>0</v>
      </c>
      <c r="I1214" s="40">
        <v>0</v>
      </c>
      <c r="J1214" s="41">
        <v>0</v>
      </c>
    </row>
    <row r="1215" spans="1:10">
      <c r="A1215" s="57"/>
      <c r="B1215" s="158" t="s">
        <v>132</v>
      </c>
      <c r="C1215" s="329"/>
      <c r="D1215" s="184" t="s">
        <v>116</v>
      </c>
      <c r="E1215" s="357"/>
      <c r="F1215" s="39">
        <v>0</v>
      </c>
      <c r="G1215" s="40">
        <v>0</v>
      </c>
      <c r="H1215" s="40">
        <f t="shared" si="27"/>
        <v>0</v>
      </c>
      <c r="I1215" s="40">
        <v>0</v>
      </c>
      <c r="J1215" s="41">
        <v>0</v>
      </c>
    </row>
    <row r="1216" ht="18" customHeight="1" spans="1:10">
      <c r="A1216" s="337"/>
      <c r="B1216" s="60" t="s">
        <v>117</v>
      </c>
      <c r="C1216" s="338"/>
      <c r="D1216" s="171"/>
      <c r="E1216" s="366"/>
      <c r="F1216" s="62">
        <f>SUM(F1213:F1215)</f>
        <v>0</v>
      </c>
      <c r="G1216" s="63">
        <f>SUM(G1213:G1215)</f>
        <v>0</v>
      </c>
      <c r="H1216" s="63">
        <f t="shared" si="27"/>
        <v>0</v>
      </c>
      <c r="I1216" s="62">
        <f>SUM(I1213:I1215)</f>
        <v>0</v>
      </c>
      <c r="J1216" s="64">
        <f>SUM(J1213:J1215)</f>
        <v>0</v>
      </c>
    </row>
    <row r="1217" ht="20.25" customHeight="1" spans="1:10">
      <c r="A1217" s="65" t="s">
        <v>118</v>
      </c>
      <c r="B1217" s="172"/>
      <c r="C1217" s="172"/>
      <c r="D1217" s="173"/>
      <c r="E1217" s="340"/>
      <c r="F1217" s="67">
        <f>F1211+F1216</f>
        <v>69373</v>
      </c>
      <c r="G1217" s="68">
        <f>G1211+G1216</f>
        <v>34100</v>
      </c>
      <c r="H1217" s="68">
        <f t="shared" si="27"/>
        <v>308700</v>
      </c>
      <c r="I1217" s="67">
        <f>I1211+I1216</f>
        <v>342800</v>
      </c>
      <c r="J1217" s="69">
        <f>J1211+J1216</f>
        <v>342800</v>
      </c>
    </row>
    <row r="1218" ht="20.25" customHeight="1" spans="1:10">
      <c r="A1218" s="121"/>
      <c r="B1218" s="121"/>
      <c r="C1218" s="121"/>
      <c r="D1218" s="200"/>
      <c r="E1218" s="368"/>
      <c r="F1218" s="123"/>
      <c r="G1218" s="123"/>
      <c r="H1218" s="123"/>
      <c r="I1218" s="123"/>
      <c r="J1218" s="123"/>
    </row>
    <row r="1219" ht="15" spans="1:10">
      <c r="A1219" s="72" t="s">
        <v>119</v>
      </c>
      <c r="B1219" s="72"/>
      <c r="C1219" s="74"/>
      <c r="D1219" s="73"/>
      <c r="E1219" s="74"/>
      <c r="F1219" s="71"/>
      <c r="G1219" s="71"/>
      <c r="H1219" s="71"/>
      <c r="I1219" s="71"/>
      <c r="J1219" s="71"/>
    </row>
    <row r="1220" ht="15" spans="1:10">
      <c r="A1220" s="72"/>
      <c r="B1220" s="72"/>
      <c r="C1220" s="74"/>
      <c r="D1220" s="73"/>
      <c r="E1220" s="74"/>
      <c r="F1220" s="71"/>
      <c r="G1220" s="71"/>
      <c r="H1220" s="71"/>
      <c r="I1220" s="71"/>
      <c r="J1220" s="71"/>
    </row>
    <row r="1221" spans="1:10">
      <c r="A1221" s="35"/>
      <c r="B1221" s="72"/>
      <c r="C1221" s="75" t="s">
        <v>120</v>
      </c>
      <c r="D1221" s="72" t="s">
        <v>121</v>
      </c>
      <c r="E1221" s="72"/>
      <c r="F1221" s="76"/>
      <c r="G1221" s="77"/>
      <c r="H1221" s="78" t="s">
        <v>122</v>
      </c>
      <c r="I1221" s="78"/>
      <c r="J1221" s="76"/>
    </row>
    <row r="1222" spans="1:10">
      <c r="A1222" s="35"/>
      <c r="B1222" s="72"/>
      <c r="C1222" s="75"/>
      <c r="D1222" s="79"/>
      <c r="E1222" s="72"/>
      <c r="F1222" s="76"/>
      <c r="G1222" s="77"/>
      <c r="H1222" s="77"/>
      <c r="I1222" s="77"/>
      <c r="J1222" s="76"/>
    </row>
    <row r="1224" spans="3:10">
      <c r="C1224" s="81" t="s">
        <v>124</v>
      </c>
      <c r="D1224" s="81" t="s">
        <v>125</v>
      </c>
      <c r="E1224" s="81"/>
      <c r="F1224" s="81"/>
      <c r="G1224" s="81"/>
      <c r="H1224" s="81" t="s">
        <v>124</v>
      </c>
      <c r="I1224" s="81"/>
      <c r="J1224" s="81"/>
    </row>
    <row r="1225" spans="3:10">
      <c r="C1225" s="82" t="s">
        <v>126</v>
      </c>
      <c r="D1225" s="82" t="s">
        <v>127</v>
      </c>
      <c r="E1225" s="82"/>
      <c r="F1225" s="82"/>
      <c r="G1225" s="82"/>
      <c r="H1225" s="82" t="s">
        <v>126</v>
      </c>
      <c r="I1225" s="82"/>
      <c r="J1225" s="82"/>
    </row>
    <row r="1226" spans="3:10">
      <c r="C1226" s="82"/>
      <c r="D1226" s="82"/>
      <c r="E1226" s="82"/>
      <c r="F1226" s="82"/>
      <c r="G1226" s="82"/>
      <c r="H1226" s="82"/>
      <c r="I1226" s="82"/>
      <c r="J1226" s="82"/>
    </row>
    <row r="1227" spans="3:10">
      <c r="C1227" s="82"/>
      <c r="D1227" s="82"/>
      <c r="E1227" s="82"/>
      <c r="F1227" s="82"/>
      <c r="G1227" s="82"/>
      <c r="H1227" s="82"/>
      <c r="I1227" s="82"/>
      <c r="J1227" s="82"/>
    </row>
    <row r="1228" spans="3:10">
      <c r="C1228" s="82"/>
      <c r="D1228" s="82"/>
      <c r="E1228" s="82"/>
      <c r="F1228" s="82"/>
      <c r="G1228" s="82"/>
      <c r="H1228" s="82"/>
      <c r="I1228" s="82"/>
      <c r="J1228" s="82"/>
    </row>
    <row r="1229" spans="3:10">
      <c r="C1229" s="82"/>
      <c r="D1229" s="82"/>
      <c r="E1229" s="82"/>
      <c r="F1229" s="82"/>
      <c r="G1229" s="82"/>
      <c r="H1229" s="82"/>
      <c r="I1229" s="82"/>
      <c r="J1229" s="82"/>
    </row>
    <row r="1230" spans="3:10">
      <c r="C1230" s="82"/>
      <c r="D1230" s="82"/>
      <c r="E1230" s="82"/>
      <c r="F1230" s="82"/>
      <c r="G1230" s="82"/>
      <c r="H1230" s="82"/>
      <c r="I1230" s="82"/>
      <c r="J1230" s="82"/>
    </row>
    <row r="1231" spans="3:10">
      <c r="C1231" s="82"/>
      <c r="D1231" s="82"/>
      <c r="E1231" s="82"/>
      <c r="F1231" s="82"/>
      <c r="G1231" s="82"/>
      <c r="H1231" s="82"/>
      <c r="I1231" s="82"/>
      <c r="J1231" s="82"/>
    </row>
    <row r="1232" spans="1:10">
      <c r="A1232" s="98" t="s">
        <v>0</v>
      </c>
      <c r="B1232" s="98"/>
      <c r="C1232" s="98"/>
      <c r="D1232" s="98"/>
      <c r="E1232" s="98"/>
      <c r="F1232" s="98"/>
      <c r="G1232" s="98"/>
      <c r="H1232" s="98"/>
      <c r="I1232" s="98"/>
      <c r="J1232" s="98"/>
    </row>
    <row r="1233" spans="1:10">
      <c r="A1233" s="99" t="s">
        <v>1</v>
      </c>
      <c r="B1233" s="100"/>
      <c r="C1233" s="100"/>
      <c r="D1233" s="100"/>
      <c r="E1233" s="100"/>
      <c r="F1233" s="100"/>
      <c r="G1233" s="100"/>
      <c r="H1233" s="100"/>
      <c r="I1233" s="100"/>
      <c r="J1233" s="100"/>
    </row>
    <row r="1234" spans="1:10">
      <c r="A1234" s="101" t="s">
        <v>2</v>
      </c>
      <c r="B1234" s="100"/>
      <c r="C1234" s="100"/>
      <c r="D1234" s="100"/>
      <c r="E1234" s="100"/>
      <c r="F1234" s="100"/>
      <c r="G1234" s="100"/>
      <c r="H1234" s="100"/>
      <c r="I1234" s="100"/>
      <c r="J1234" s="100"/>
    </row>
    <row r="1235" spans="1:10">
      <c r="A1235" s="97"/>
      <c r="B1235" s="97"/>
      <c r="C1235" s="97"/>
      <c r="D1235" s="97"/>
      <c r="E1235" s="97"/>
      <c r="F1235" s="97"/>
      <c r="G1235" s="97"/>
      <c r="H1235" s="97"/>
      <c r="I1235" s="97"/>
      <c r="J1235" s="97"/>
    </row>
    <row r="1236" ht="15.6" spans="1:10">
      <c r="A1236" s="131" t="s">
        <v>3</v>
      </c>
      <c r="B1236" s="131"/>
      <c r="C1236" s="131"/>
      <c r="D1236" s="131"/>
      <c r="E1236" s="131"/>
      <c r="F1236" s="131"/>
      <c r="G1236" s="131"/>
      <c r="H1236" s="131"/>
      <c r="I1236" s="131"/>
      <c r="J1236" s="131"/>
    </row>
    <row r="1237" ht="15.6" spans="1:10">
      <c r="A1237" s="131"/>
      <c r="B1237" s="131"/>
      <c r="C1237" s="131"/>
      <c r="D1237" s="131"/>
      <c r="E1237" s="131"/>
      <c r="F1237" s="131"/>
      <c r="G1237" s="131"/>
      <c r="H1237" s="131"/>
      <c r="I1237" s="131"/>
      <c r="J1237" s="131"/>
    </row>
    <row r="1238" spans="1:10">
      <c r="A1238" s="132"/>
      <c r="B1238" s="132"/>
      <c r="C1238" s="132"/>
      <c r="D1238" s="132"/>
      <c r="E1238" s="132"/>
      <c r="F1238" s="132"/>
      <c r="G1238" s="132"/>
      <c r="H1238" s="132"/>
      <c r="I1238" s="132"/>
      <c r="J1238" s="132"/>
    </row>
    <row r="1239" spans="1:10">
      <c r="A1239" s="105" t="s">
        <v>4</v>
      </c>
      <c r="B1239" s="105"/>
      <c r="C1239" s="132" t="s">
        <v>5</v>
      </c>
      <c r="D1239" s="105"/>
      <c r="E1239" s="105"/>
      <c r="F1239" s="105"/>
      <c r="G1239" s="105" t="s">
        <v>6</v>
      </c>
      <c r="H1239" s="132">
        <v>2023</v>
      </c>
      <c r="I1239" s="105"/>
      <c r="J1239" s="105"/>
    </row>
    <row r="1240" ht="24" customHeight="1" spans="1:10">
      <c r="A1240" s="97" t="s">
        <v>7</v>
      </c>
      <c r="B1240" s="97"/>
      <c r="C1240" s="132" t="s">
        <v>8</v>
      </c>
      <c r="D1240" s="132"/>
      <c r="E1240" s="132"/>
      <c r="F1240" s="132"/>
      <c r="G1240" s="105" t="s">
        <v>9</v>
      </c>
      <c r="H1240" s="97" t="s">
        <v>192</v>
      </c>
      <c r="I1240" s="97"/>
      <c r="J1240" s="132"/>
    </row>
    <row r="1241" spans="1:10">
      <c r="A1241" s="105" t="s">
        <v>11</v>
      </c>
      <c r="B1241" s="105"/>
      <c r="C1241" s="97"/>
      <c r="D1241" s="132"/>
      <c r="E1241" s="132"/>
      <c r="F1241" s="132"/>
      <c r="G1241" s="105"/>
      <c r="H1241" s="97"/>
      <c r="I1241" s="97"/>
      <c r="J1241" s="132"/>
    </row>
    <row r="1242" ht="18.15" spans="1:10">
      <c r="A1242" s="186"/>
      <c r="B1242" s="186"/>
      <c r="C1242" s="186"/>
      <c r="D1242" s="186"/>
      <c r="E1242" s="186"/>
      <c r="F1242" s="186"/>
      <c r="G1242" s="186"/>
      <c r="H1242" s="186"/>
      <c r="I1242" s="186"/>
      <c r="J1242" s="186"/>
    </row>
    <row r="1243" spans="1:10">
      <c r="A1243" s="205" t="s">
        <v>129</v>
      </c>
      <c r="B1243" s="163"/>
      <c r="C1243" s="206"/>
      <c r="D1243" s="164" t="s">
        <v>13</v>
      </c>
      <c r="E1243" s="207" t="s">
        <v>14</v>
      </c>
      <c r="F1243" s="136" t="s">
        <v>15</v>
      </c>
      <c r="G1243" s="137" t="s">
        <v>16</v>
      </c>
      <c r="H1243" s="138"/>
      <c r="I1243" s="138"/>
      <c r="J1243" s="139" t="s">
        <v>17</v>
      </c>
    </row>
    <row r="1244" spans="1:10">
      <c r="A1244" s="208"/>
      <c r="B1244" s="165"/>
      <c r="C1244" s="209"/>
      <c r="D1244" s="166"/>
      <c r="E1244" s="210" t="s">
        <v>18</v>
      </c>
      <c r="F1244" s="142"/>
      <c r="G1244" s="143" t="s">
        <v>19</v>
      </c>
      <c r="H1244" s="144" t="s">
        <v>20</v>
      </c>
      <c r="I1244" s="145" t="s">
        <v>21</v>
      </c>
      <c r="J1244" s="146"/>
    </row>
    <row r="1245" ht="15.15" spans="1:10">
      <c r="A1245" s="292"/>
      <c r="B1245" s="175"/>
      <c r="C1245" s="293"/>
      <c r="D1245" s="168"/>
      <c r="E1245" s="237"/>
      <c r="F1245" s="147" t="s">
        <v>22</v>
      </c>
      <c r="G1245" s="148" t="s">
        <v>22</v>
      </c>
      <c r="H1245" s="149" t="s">
        <v>23</v>
      </c>
      <c r="I1245" s="150"/>
      <c r="J1245" s="151" t="s">
        <v>24</v>
      </c>
    </row>
    <row r="1246" spans="1:10">
      <c r="A1246" s="360" t="s">
        <v>60</v>
      </c>
      <c r="B1246" s="51"/>
      <c r="C1246" s="361"/>
      <c r="D1246" s="169"/>
      <c r="E1246" s="362"/>
      <c r="F1246" s="52"/>
      <c r="G1246" s="53"/>
      <c r="H1246" s="53"/>
      <c r="I1246" s="53"/>
      <c r="J1246" s="54"/>
    </row>
    <row r="1247" spans="1:10">
      <c r="A1247" s="57"/>
      <c r="B1247" s="158" t="s">
        <v>63</v>
      </c>
      <c r="C1247" s="329"/>
      <c r="D1247" s="159" t="s">
        <v>64</v>
      </c>
      <c r="E1247" s="330"/>
      <c r="F1247" s="39">
        <f>'[1]21mooe'!W4</f>
        <v>0</v>
      </c>
      <c r="G1247" s="40">
        <f>'[1]22mooe'!W4</f>
        <v>50000</v>
      </c>
      <c r="H1247" s="40">
        <f>I1247-G1247</f>
        <v>0</v>
      </c>
      <c r="I1247" s="40">
        <v>50000</v>
      </c>
      <c r="J1247" s="41">
        <f>[1]MOOE!W3</f>
        <v>0</v>
      </c>
    </row>
    <row r="1248" spans="1:10">
      <c r="A1248" s="57"/>
      <c r="B1248" s="158" t="s">
        <v>65</v>
      </c>
      <c r="C1248" s="329"/>
      <c r="D1248" s="159" t="s">
        <v>66</v>
      </c>
      <c r="E1248" s="330"/>
      <c r="F1248" s="39">
        <f>'[1]21mooe'!W5</f>
        <v>19921</v>
      </c>
      <c r="G1248" s="40">
        <f>'[1]22mooe'!W5</f>
        <v>70000</v>
      </c>
      <c r="H1248" s="40">
        <f>I1248-G1248</f>
        <v>0</v>
      </c>
      <c r="I1248" s="40">
        <v>70000</v>
      </c>
      <c r="J1248" s="41">
        <f>[1]MOOE!W4</f>
        <v>20000</v>
      </c>
    </row>
    <row r="1249" spans="1:10">
      <c r="A1249" s="57"/>
      <c r="B1249" s="158" t="s">
        <v>67</v>
      </c>
      <c r="C1249" s="329"/>
      <c r="D1249" s="159" t="s">
        <v>68</v>
      </c>
      <c r="E1249" s="330"/>
      <c r="F1249" s="39">
        <f>'[1]21mooe'!W7</f>
        <v>0</v>
      </c>
      <c r="G1249" s="40">
        <f>'[1]22mooe'!W7</f>
        <v>0</v>
      </c>
      <c r="H1249" s="40"/>
      <c r="I1249" s="40">
        <v>0</v>
      </c>
      <c r="J1249" s="41">
        <f>[1]MOOE!W6</f>
        <v>0</v>
      </c>
    </row>
    <row r="1250" spans="1:10">
      <c r="A1250" s="57"/>
      <c r="B1250" s="158" t="s">
        <v>87</v>
      </c>
      <c r="C1250" s="329"/>
      <c r="D1250" s="159" t="s">
        <v>88</v>
      </c>
      <c r="E1250" s="330"/>
      <c r="F1250" s="39">
        <f>'[1]21mooe'!W14</f>
        <v>52800</v>
      </c>
      <c r="G1250" s="40">
        <f>'[1]22mooe'!W14</f>
        <v>26400</v>
      </c>
      <c r="H1250" s="40">
        <f>I1250-G1250</f>
        <v>26400</v>
      </c>
      <c r="I1250" s="40">
        <v>52800</v>
      </c>
      <c r="J1250" s="41">
        <f>[1]MOOE!W13</f>
        <v>52800</v>
      </c>
    </row>
    <row r="1251" spans="1:10">
      <c r="A1251" s="57"/>
      <c r="B1251" s="158" t="s">
        <v>89</v>
      </c>
      <c r="C1251" s="329"/>
      <c r="D1251" s="159" t="s">
        <v>90</v>
      </c>
      <c r="E1251" s="330"/>
      <c r="F1251" s="39">
        <v>0</v>
      </c>
      <c r="G1251" s="40">
        <v>0</v>
      </c>
      <c r="H1251" s="40">
        <f>I1251-G1251</f>
        <v>0</v>
      </c>
      <c r="I1251" s="40">
        <v>0</v>
      </c>
      <c r="J1251" s="41">
        <v>0</v>
      </c>
    </row>
    <row r="1252" spans="1:10">
      <c r="A1252" s="57"/>
      <c r="B1252" s="158" t="s">
        <v>95</v>
      </c>
      <c r="C1252" s="329"/>
      <c r="D1252" s="159" t="s">
        <v>96</v>
      </c>
      <c r="E1252" s="330"/>
      <c r="F1252" s="39">
        <v>0</v>
      </c>
      <c r="G1252" s="40">
        <v>0</v>
      </c>
      <c r="H1252" s="40">
        <f>I1252-G1252</f>
        <v>0</v>
      </c>
      <c r="I1252" s="40">
        <v>0</v>
      </c>
      <c r="J1252" s="41">
        <v>0</v>
      </c>
    </row>
    <row r="1253" spans="1:10">
      <c r="A1253" s="57"/>
      <c r="B1253" s="158" t="s">
        <v>105</v>
      </c>
      <c r="C1253" s="329"/>
      <c r="D1253" s="159" t="s">
        <v>106</v>
      </c>
      <c r="E1253" s="330"/>
      <c r="F1253" s="39">
        <v>0</v>
      </c>
      <c r="G1253" s="40">
        <f>'[1]22mooe'!W29</f>
        <v>131022.66</v>
      </c>
      <c r="H1253" s="40">
        <f>I1253-G1253</f>
        <v>227.339999999997</v>
      </c>
      <c r="I1253" s="40">
        <v>131250</v>
      </c>
      <c r="J1253" s="41">
        <f>[1]MOOE!W25</f>
        <v>20000</v>
      </c>
    </row>
    <row r="1254" ht="18" customHeight="1" spans="1:10">
      <c r="A1254" s="337"/>
      <c r="B1254" s="182" t="s">
        <v>107</v>
      </c>
      <c r="C1254" s="182"/>
      <c r="D1254" s="183"/>
      <c r="E1254" s="339"/>
      <c r="F1254" s="92">
        <f>SUM(F1247:F1253)</f>
        <v>72721</v>
      </c>
      <c r="G1254" s="92">
        <f>SUM(G1247:G1253)</f>
        <v>277422.66</v>
      </c>
      <c r="H1254" s="46">
        <f>I1254-G1254</f>
        <v>26627.34</v>
      </c>
      <c r="I1254" s="92">
        <f>SUM(I1247:I1253)</f>
        <v>304050</v>
      </c>
      <c r="J1254" s="85">
        <f>SUM(J1247:J1253)</f>
        <v>92800</v>
      </c>
    </row>
    <row r="1255" ht="18" customHeight="1" spans="1:10">
      <c r="A1255" s="57" t="s">
        <v>108</v>
      </c>
      <c r="B1255" s="158"/>
      <c r="C1255" s="329"/>
      <c r="D1255" s="190"/>
      <c r="E1255" s="329"/>
      <c r="F1255" s="39"/>
      <c r="G1255" s="40"/>
      <c r="H1255" s="40"/>
      <c r="I1255" s="40"/>
      <c r="J1255" s="41"/>
    </row>
    <row r="1256" spans="1:10">
      <c r="A1256" s="57"/>
      <c r="B1256" s="158" t="s">
        <v>131</v>
      </c>
      <c r="C1256" s="329"/>
      <c r="D1256" s="184" t="s">
        <v>110</v>
      </c>
      <c r="E1256" s="330"/>
      <c r="F1256" s="39">
        <v>0</v>
      </c>
      <c r="G1256" s="40">
        <v>0</v>
      </c>
      <c r="H1256" s="40">
        <f>I1256-G1256</f>
        <v>0</v>
      </c>
      <c r="I1256" s="40">
        <v>0</v>
      </c>
      <c r="J1256" s="41">
        <f>[1]MOOE!W31</f>
        <v>0</v>
      </c>
    </row>
    <row r="1257" spans="1:10">
      <c r="A1257" s="57"/>
      <c r="B1257" s="158" t="s">
        <v>138</v>
      </c>
      <c r="C1257" s="329"/>
      <c r="D1257" s="159" t="s">
        <v>114</v>
      </c>
      <c r="E1257" s="330"/>
      <c r="F1257" s="39">
        <v>0</v>
      </c>
      <c r="G1257" s="40">
        <v>0</v>
      </c>
      <c r="H1257" s="40">
        <f>I1257-G1257</f>
        <v>0</v>
      </c>
      <c r="I1257" s="40">
        <v>0</v>
      </c>
      <c r="J1257" s="41">
        <v>0</v>
      </c>
    </row>
    <row r="1258" spans="1:10">
      <c r="A1258" s="57"/>
      <c r="B1258" s="158" t="s">
        <v>132</v>
      </c>
      <c r="C1258" s="329"/>
      <c r="D1258" s="184" t="s">
        <v>116</v>
      </c>
      <c r="E1258" s="357"/>
      <c r="F1258" s="39">
        <v>0</v>
      </c>
      <c r="G1258" s="40">
        <v>0</v>
      </c>
      <c r="H1258" s="40">
        <f>I1258-G1258</f>
        <v>0</v>
      </c>
      <c r="I1258" s="40">
        <v>0</v>
      </c>
      <c r="J1258" s="41">
        <v>0</v>
      </c>
    </row>
    <row r="1259" ht="18" customHeight="1" spans="1:10">
      <c r="A1259" s="337"/>
      <c r="B1259" s="60" t="s">
        <v>117</v>
      </c>
      <c r="C1259" s="338"/>
      <c r="D1259" s="171"/>
      <c r="E1259" s="366"/>
      <c r="F1259" s="62">
        <f>SUM(F1256:F1258)</f>
        <v>0</v>
      </c>
      <c r="G1259" s="62">
        <f>SUM(G1256:G1258)</f>
        <v>0</v>
      </c>
      <c r="H1259" s="63">
        <f>I1259-G1259</f>
        <v>0</v>
      </c>
      <c r="I1259" s="62">
        <f>SUM(I1256:I1258)</f>
        <v>0</v>
      </c>
      <c r="J1259" s="64">
        <f>SUM(J1256:J1258)</f>
        <v>0</v>
      </c>
    </row>
    <row r="1260" ht="20.25" customHeight="1" spans="1:10">
      <c r="A1260" s="65" t="s">
        <v>118</v>
      </c>
      <c r="B1260" s="172"/>
      <c r="C1260" s="172"/>
      <c r="D1260" s="173"/>
      <c r="E1260" s="340"/>
      <c r="F1260" s="124">
        <f>F1254+F1259</f>
        <v>72721</v>
      </c>
      <c r="G1260" s="124">
        <f>G1254+G1259</f>
        <v>277422.66</v>
      </c>
      <c r="H1260" s="125">
        <f>I1260-G1260</f>
        <v>26627.34</v>
      </c>
      <c r="I1260" s="124">
        <f>I1254+I1259</f>
        <v>304050</v>
      </c>
      <c r="J1260" s="126">
        <f>J1254+J1259</f>
        <v>92800</v>
      </c>
    </row>
    <row r="1261" ht="20.25" customHeight="1" spans="1:10">
      <c r="A1261" s="121"/>
      <c r="B1261" s="121"/>
      <c r="C1261" s="121"/>
      <c r="D1261" s="200"/>
      <c r="E1261" s="368"/>
      <c r="F1261" s="123"/>
      <c r="G1261" s="123"/>
      <c r="H1261" s="123"/>
      <c r="I1261" s="123"/>
      <c r="J1261" s="123"/>
    </row>
    <row r="1262" ht="15" spans="1:10">
      <c r="A1262" s="72" t="s">
        <v>119</v>
      </c>
      <c r="B1262" s="72"/>
      <c r="C1262" s="74"/>
      <c r="D1262" s="73"/>
      <c r="E1262" s="74"/>
      <c r="F1262" s="71"/>
      <c r="G1262" s="71"/>
      <c r="H1262" s="71"/>
      <c r="I1262" s="71"/>
      <c r="J1262" s="71"/>
    </row>
    <row r="1263" ht="15" spans="1:10">
      <c r="A1263" s="72"/>
      <c r="B1263" s="72"/>
      <c r="C1263" s="74"/>
      <c r="D1263" s="73"/>
      <c r="E1263" s="74"/>
      <c r="F1263" s="71"/>
      <c r="G1263" s="71"/>
      <c r="H1263" s="71"/>
      <c r="I1263" s="71"/>
      <c r="J1263" s="71"/>
    </row>
    <row r="1264" spans="1:10">
      <c r="A1264" s="35"/>
      <c r="B1264" s="72"/>
      <c r="C1264" s="75" t="s">
        <v>120</v>
      </c>
      <c r="D1264" s="72" t="s">
        <v>121</v>
      </c>
      <c r="E1264" s="72"/>
      <c r="F1264" s="76"/>
      <c r="G1264" s="77"/>
      <c r="H1264" s="78" t="s">
        <v>122</v>
      </c>
      <c r="I1264" s="78"/>
      <c r="J1264" s="76"/>
    </row>
    <row r="1265" spans="1:10">
      <c r="A1265" s="35"/>
      <c r="B1265" s="72"/>
      <c r="C1265" s="75"/>
      <c r="D1265" s="79"/>
      <c r="E1265" s="72"/>
      <c r="F1265" s="76"/>
      <c r="G1265" s="77"/>
      <c r="H1265" s="77"/>
      <c r="I1265" s="77"/>
      <c r="J1265" s="76"/>
    </row>
    <row r="1267" spans="3:10">
      <c r="C1267" s="81" t="s">
        <v>124</v>
      </c>
      <c r="D1267" s="81" t="s">
        <v>125</v>
      </c>
      <c r="E1267" s="81"/>
      <c r="F1267" s="81"/>
      <c r="G1267" s="81"/>
      <c r="H1267" s="81" t="s">
        <v>124</v>
      </c>
      <c r="I1267" s="81"/>
      <c r="J1267" s="81"/>
    </row>
    <row r="1268" spans="3:10">
      <c r="C1268" s="82" t="s">
        <v>126</v>
      </c>
      <c r="D1268" s="82" t="s">
        <v>127</v>
      </c>
      <c r="E1268" s="82"/>
      <c r="F1268" s="82"/>
      <c r="G1268" s="82"/>
      <c r="H1268" s="82" t="s">
        <v>126</v>
      </c>
      <c r="I1268" s="82"/>
      <c r="J1268" s="82"/>
    </row>
    <row r="1269" spans="3:10">
      <c r="C1269" s="82"/>
      <c r="D1269" s="82"/>
      <c r="E1269" s="82"/>
      <c r="F1269" s="82"/>
      <c r="G1269" s="82"/>
      <c r="H1269" s="82"/>
      <c r="I1269" s="82"/>
      <c r="J1269" s="82"/>
    </row>
    <row r="1270" spans="3:10">
      <c r="C1270" s="82"/>
      <c r="D1270" s="82"/>
      <c r="E1270" s="82"/>
      <c r="F1270" s="82"/>
      <c r="G1270" s="82"/>
      <c r="H1270" s="82"/>
      <c r="I1270" s="82"/>
      <c r="J1270" s="82"/>
    </row>
    <row r="1271" spans="3:10">
      <c r="C1271" s="82"/>
      <c r="D1271" s="82"/>
      <c r="E1271" s="82"/>
      <c r="F1271" s="82"/>
      <c r="G1271" s="82"/>
      <c r="H1271" s="82"/>
      <c r="I1271" s="82"/>
      <c r="J1271" s="82"/>
    </row>
    <row r="1272" spans="3:10">
      <c r="C1272" s="82"/>
      <c r="D1272" s="82"/>
      <c r="E1272" s="82"/>
      <c r="F1272" s="82"/>
      <c r="G1272" s="82"/>
      <c r="H1272" s="82"/>
      <c r="I1272" s="82"/>
      <c r="J1272" s="82"/>
    </row>
    <row r="1273" spans="3:10">
      <c r="C1273" s="82"/>
      <c r="D1273" s="82"/>
      <c r="E1273" s="82"/>
      <c r="F1273" s="82"/>
      <c r="G1273" s="82"/>
      <c r="H1273" s="82"/>
      <c r="I1273" s="82"/>
      <c r="J1273" s="82"/>
    </row>
    <row r="1274" spans="3:10">
      <c r="C1274" s="82"/>
      <c r="D1274" s="82"/>
      <c r="E1274" s="82"/>
      <c r="F1274" s="82"/>
      <c r="G1274" s="82"/>
      <c r="H1274" s="82"/>
      <c r="I1274" s="82"/>
      <c r="J1274" s="82"/>
    </row>
    <row r="1275" spans="1:10">
      <c r="A1275" s="98" t="s">
        <v>0</v>
      </c>
      <c r="B1275" s="98"/>
      <c r="C1275" s="98"/>
      <c r="D1275" s="98"/>
      <c r="E1275" s="98"/>
      <c r="F1275" s="98"/>
      <c r="G1275" s="98"/>
      <c r="H1275" s="98"/>
      <c r="I1275" s="98"/>
      <c r="J1275" s="98"/>
    </row>
    <row r="1276" spans="1:10">
      <c r="A1276" s="99" t="s">
        <v>1</v>
      </c>
      <c r="B1276" s="100"/>
      <c r="C1276" s="100"/>
      <c r="D1276" s="100"/>
      <c r="E1276" s="100"/>
      <c r="F1276" s="100"/>
      <c r="G1276" s="100"/>
      <c r="H1276" s="100"/>
      <c r="I1276" s="100"/>
      <c r="J1276" s="100"/>
    </row>
    <row r="1277" spans="1:10">
      <c r="A1277" s="101" t="s">
        <v>2</v>
      </c>
      <c r="B1277" s="100"/>
      <c r="C1277" s="100"/>
      <c r="D1277" s="100"/>
      <c r="E1277" s="100"/>
      <c r="F1277" s="100"/>
      <c r="G1277" s="100"/>
      <c r="H1277" s="100"/>
      <c r="I1277" s="100"/>
      <c r="J1277" s="100"/>
    </row>
    <row r="1278" spans="1:10">
      <c r="A1278" s="97"/>
      <c r="B1278" s="97"/>
      <c r="C1278" s="97"/>
      <c r="D1278" s="97"/>
      <c r="E1278" s="97"/>
      <c r="F1278" s="97"/>
      <c r="G1278" s="97"/>
      <c r="H1278" s="97"/>
      <c r="I1278" s="97"/>
      <c r="J1278" s="97"/>
    </row>
    <row r="1279" ht="15.6" spans="1:10">
      <c r="A1279" s="131" t="s">
        <v>3</v>
      </c>
      <c r="B1279" s="131"/>
      <c r="C1279" s="131"/>
      <c r="D1279" s="131"/>
      <c r="E1279" s="131"/>
      <c r="F1279" s="131"/>
      <c r="G1279" s="131"/>
      <c r="H1279" s="131"/>
      <c r="I1279" s="131"/>
      <c r="J1279" s="131"/>
    </row>
    <row r="1280" ht="15.6" spans="1:10">
      <c r="A1280" s="131"/>
      <c r="B1280" s="131"/>
      <c r="C1280" s="131"/>
      <c r="D1280" s="131"/>
      <c r="E1280" s="131"/>
      <c r="F1280" s="131"/>
      <c r="G1280" s="131"/>
      <c r="H1280" s="131"/>
      <c r="I1280" s="131"/>
      <c r="J1280" s="131"/>
    </row>
    <row r="1281" spans="1:10">
      <c r="A1281" s="132"/>
      <c r="B1281" s="132"/>
      <c r="C1281" s="132"/>
      <c r="D1281" s="132"/>
      <c r="E1281" s="132"/>
      <c r="F1281" s="132"/>
      <c r="G1281" s="132"/>
      <c r="H1281" s="132"/>
      <c r="I1281" s="132"/>
      <c r="J1281" s="132"/>
    </row>
    <row r="1282" spans="1:10">
      <c r="A1282" s="105" t="s">
        <v>4</v>
      </c>
      <c r="B1282" s="105"/>
      <c r="C1282" s="132" t="s">
        <v>5</v>
      </c>
      <c r="D1282" s="105"/>
      <c r="E1282" s="105"/>
      <c r="F1282" s="105"/>
      <c r="G1282" s="105" t="s">
        <v>6</v>
      </c>
      <c r="H1282" s="132">
        <v>2023</v>
      </c>
      <c r="I1282" s="105"/>
      <c r="J1282" s="105"/>
    </row>
    <row r="1283" spans="1:10">
      <c r="A1283" s="97" t="s">
        <v>7</v>
      </c>
      <c r="B1283" s="97"/>
      <c r="C1283" s="132" t="s">
        <v>8</v>
      </c>
      <c r="D1283" s="132"/>
      <c r="E1283" s="132"/>
      <c r="F1283" s="132"/>
      <c r="G1283" s="105" t="s">
        <v>9</v>
      </c>
      <c r="H1283" s="97" t="s">
        <v>193</v>
      </c>
      <c r="I1283" s="97"/>
      <c r="J1283" s="132"/>
    </row>
    <row r="1284" ht="24" customHeight="1" spans="1:10">
      <c r="A1284" s="105" t="s">
        <v>11</v>
      </c>
      <c r="B1284" s="105"/>
      <c r="C1284" s="97"/>
      <c r="D1284" s="132"/>
      <c r="E1284" s="132"/>
      <c r="F1284" s="132"/>
      <c r="G1284" s="105"/>
      <c r="H1284" s="97"/>
      <c r="I1284" s="97"/>
      <c r="J1284" s="132"/>
    </row>
    <row r="1285" spans="1:10">
      <c r="A1285" s="97" t="s">
        <v>9</v>
      </c>
      <c r="B1285" s="97"/>
      <c r="C1285" s="97" t="s">
        <v>193</v>
      </c>
      <c r="D1285" s="132"/>
      <c r="E1285" s="132"/>
      <c r="F1285" s="132"/>
      <c r="G1285" s="132"/>
      <c r="H1285" s="132"/>
      <c r="I1285" s="132"/>
      <c r="J1285" s="132"/>
    </row>
    <row r="1286" ht="18.15" spans="1:10">
      <c r="A1286" s="186"/>
      <c r="B1286" s="186"/>
      <c r="C1286" s="186"/>
      <c r="D1286" s="186"/>
      <c r="E1286" s="186"/>
      <c r="F1286" s="186"/>
      <c r="G1286" s="186"/>
      <c r="H1286" s="186"/>
      <c r="I1286" s="186"/>
      <c r="J1286" s="186"/>
    </row>
    <row r="1287" spans="1:10">
      <c r="A1287" s="205" t="s">
        <v>129</v>
      </c>
      <c r="B1287" s="163"/>
      <c r="C1287" s="206"/>
      <c r="D1287" s="164" t="s">
        <v>13</v>
      </c>
      <c r="E1287" s="207" t="s">
        <v>14</v>
      </c>
      <c r="F1287" s="136" t="s">
        <v>15</v>
      </c>
      <c r="G1287" s="137" t="s">
        <v>16</v>
      </c>
      <c r="H1287" s="138"/>
      <c r="I1287" s="138"/>
      <c r="J1287" s="139" t="s">
        <v>17</v>
      </c>
    </row>
    <row r="1288" spans="1:10">
      <c r="A1288" s="208"/>
      <c r="B1288" s="165"/>
      <c r="C1288" s="209"/>
      <c r="D1288" s="166"/>
      <c r="E1288" s="210" t="s">
        <v>18</v>
      </c>
      <c r="F1288" s="142"/>
      <c r="G1288" s="143" t="s">
        <v>19</v>
      </c>
      <c r="H1288" s="144" t="s">
        <v>20</v>
      </c>
      <c r="I1288" s="145" t="s">
        <v>21</v>
      </c>
      <c r="J1288" s="146"/>
    </row>
    <row r="1289" ht="15.15" spans="1:10">
      <c r="A1289" s="292"/>
      <c r="B1289" s="175"/>
      <c r="C1289" s="293"/>
      <c r="D1289" s="168"/>
      <c r="E1289" s="237"/>
      <c r="F1289" s="147" t="s">
        <v>22</v>
      </c>
      <c r="G1289" s="148" t="s">
        <v>22</v>
      </c>
      <c r="H1289" s="149" t="s">
        <v>23</v>
      </c>
      <c r="I1289" s="150"/>
      <c r="J1289" s="151" t="s">
        <v>24</v>
      </c>
    </row>
    <row r="1290" spans="1:10">
      <c r="A1290" s="360" t="s">
        <v>60</v>
      </c>
      <c r="B1290" s="51"/>
      <c r="C1290" s="361"/>
      <c r="D1290" s="169"/>
      <c r="E1290" s="362"/>
      <c r="F1290" s="52"/>
      <c r="G1290" s="53"/>
      <c r="H1290" s="53"/>
      <c r="I1290" s="53"/>
      <c r="J1290" s="54"/>
    </row>
    <row r="1291" spans="1:10">
      <c r="A1291" s="57"/>
      <c r="B1291" s="158" t="s">
        <v>61</v>
      </c>
      <c r="C1291" s="329"/>
      <c r="D1291" s="159" t="s">
        <v>62</v>
      </c>
      <c r="E1291" s="330"/>
      <c r="F1291" s="36">
        <f>'[1]21mooe'!U3</f>
        <v>6000</v>
      </c>
      <c r="G1291" s="37">
        <f>'[1]22mooe'!U3</f>
        <v>0</v>
      </c>
      <c r="H1291" s="37">
        <f>I1291-G1291</f>
        <v>10000</v>
      </c>
      <c r="I1291" s="37">
        <v>10000</v>
      </c>
      <c r="J1291" s="38">
        <f>[1]MOOE!V2</f>
        <v>10000</v>
      </c>
    </row>
    <row r="1292" spans="1:10">
      <c r="A1292" s="57"/>
      <c r="B1292" s="158" t="s">
        <v>63</v>
      </c>
      <c r="C1292" s="329"/>
      <c r="D1292" s="159" t="s">
        <v>64</v>
      </c>
      <c r="E1292" s="330"/>
      <c r="F1292" s="39">
        <f>'[1]21mooe'!U4</f>
        <v>0</v>
      </c>
      <c r="G1292" s="40">
        <f>'[1]22mooe'!U4</f>
        <v>8700</v>
      </c>
      <c r="H1292" s="40">
        <f>I1292-G1292</f>
        <v>11300</v>
      </c>
      <c r="I1292" s="40">
        <v>20000</v>
      </c>
      <c r="J1292" s="41">
        <f>[1]MOOE!V3</f>
        <v>20000</v>
      </c>
    </row>
    <row r="1293" spans="1:10">
      <c r="A1293" s="57"/>
      <c r="B1293" s="158" t="s">
        <v>65</v>
      </c>
      <c r="C1293" s="329"/>
      <c r="D1293" s="159" t="s">
        <v>66</v>
      </c>
      <c r="E1293" s="330"/>
      <c r="F1293" s="39">
        <f>'[1]21mooe'!U5</f>
        <v>19993.44</v>
      </c>
      <c r="G1293" s="40">
        <f>'[1]22mooe'!U5</f>
        <v>11521.74</v>
      </c>
      <c r="H1293" s="40">
        <f>I1293-G1293</f>
        <v>8478.26</v>
      </c>
      <c r="I1293" s="40">
        <v>20000</v>
      </c>
      <c r="J1293" s="41">
        <f>[1]MOOE!V4</f>
        <v>20000</v>
      </c>
    </row>
    <row r="1294" spans="1:10">
      <c r="A1294" s="57"/>
      <c r="B1294" s="158" t="s">
        <v>67</v>
      </c>
      <c r="C1294" s="329"/>
      <c r="D1294" s="159" t="s">
        <v>68</v>
      </c>
      <c r="E1294" s="330"/>
      <c r="F1294" s="39">
        <v>0</v>
      </c>
      <c r="G1294" s="40">
        <v>0</v>
      </c>
      <c r="H1294" s="40"/>
      <c r="I1294" s="40">
        <v>0</v>
      </c>
      <c r="J1294" s="41">
        <v>0</v>
      </c>
    </row>
    <row r="1295" spans="1:10">
      <c r="A1295" s="57"/>
      <c r="B1295" s="158" t="s">
        <v>89</v>
      </c>
      <c r="C1295" s="329"/>
      <c r="D1295" s="159" t="s">
        <v>90</v>
      </c>
      <c r="E1295" s="330"/>
      <c r="F1295" s="39">
        <v>0</v>
      </c>
      <c r="G1295" s="40">
        <v>0</v>
      </c>
      <c r="H1295" s="40">
        <f>I1295-G1295</f>
        <v>0</v>
      </c>
      <c r="I1295" s="40">
        <v>0</v>
      </c>
      <c r="J1295" s="41">
        <v>0</v>
      </c>
    </row>
    <row r="1296" spans="1:10">
      <c r="A1296" s="57"/>
      <c r="B1296" s="158" t="s">
        <v>95</v>
      </c>
      <c r="C1296" s="329"/>
      <c r="D1296" s="159" t="s">
        <v>96</v>
      </c>
      <c r="E1296" s="330"/>
      <c r="F1296" s="39">
        <v>0</v>
      </c>
      <c r="G1296" s="40">
        <v>0</v>
      </c>
      <c r="H1296" s="40">
        <f>I1296-G1296</f>
        <v>0</v>
      </c>
      <c r="I1296" s="40">
        <v>0</v>
      </c>
      <c r="J1296" s="41">
        <v>0</v>
      </c>
    </row>
    <row r="1297" spans="1:10">
      <c r="A1297" s="57"/>
      <c r="B1297" s="158" t="s">
        <v>105</v>
      </c>
      <c r="C1297" s="329"/>
      <c r="D1297" s="159" t="s">
        <v>106</v>
      </c>
      <c r="E1297" s="330"/>
      <c r="F1297" s="39">
        <f>'[1]21mooe'!U28</f>
        <v>0</v>
      </c>
      <c r="G1297" s="40">
        <f>'[1]22mooe'!U29</f>
        <v>0</v>
      </c>
      <c r="H1297" s="40">
        <f>I1297-G1297</f>
        <v>0</v>
      </c>
      <c r="I1297" s="40">
        <v>0</v>
      </c>
      <c r="J1297" s="41">
        <v>0</v>
      </c>
    </row>
    <row r="1298" ht="18" customHeight="1" spans="1:10">
      <c r="A1298" s="337"/>
      <c r="B1298" s="182" t="s">
        <v>107</v>
      </c>
      <c r="C1298" s="182"/>
      <c r="D1298" s="183"/>
      <c r="E1298" s="339"/>
      <c r="F1298" s="85">
        <f>SUM(F1291:F1297)</f>
        <v>25993.44</v>
      </c>
      <c r="G1298" s="85">
        <f>SUM(G1291:G1297)</f>
        <v>20221.74</v>
      </c>
      <c r="H1298" s="46">
        <f>I1298-G1298</f>
        <v>29778.26</v>
      </c>
      <c r="I1298" s="85">
        <f>SUM(I1291:I1297)</f>
        <v>50000</v>
      </c>
      <c r="J1298" s="85">
        <f>SUM(J1291:J1297)</f>
        <v>50000</v>
      </c>
    </row>
    <row r="1299" ht="18" customHeight="1" spans="1:10">
      <c r="A1299" s="57" t="s">
        <v>108</v>
      </c>
      <c r="B1299" s="158"/>
      <c r="C1299" s="329"/>
      <c r="D1299" s="190"/>
      <c r="E1299" s="329"/>
      <c r="F1299" s="39"/>
      <c r="G1299" s="40"/>
      <c r="H1299" s="40"/>
      <c r="I1299" s="40"/>
      <c r="J1299" s="41"/>
    </row>
    <row r="1300" spans="1:10">
      <c r="A1300" s="57"/>
      <c r="B1300" s="158" t="s">
        <v>131</v>
      </c>
      <c r="C1300" s="329"/>
      <c r="D1300" s="184" t="s">
        <v>110</v>
      </c>
      <c r="E1300" s="330"/>
      <c r="F1300" s="39">
        <v>0</v>
      </c>
      <c r="G1300" s="40">
        <v>0</v>
      </c>
      <c r="H1300" s="40">
        <f>I1300-G1300</f>
        <v>0</v>
      </c>
      <c r="I1300" s="40">
        <v>0</v>
      </c>
      <c r="J1300" s="41">
        <v>0</v>
      </c>
    </row>
    <row r="1301" spans="1:10">
      <c r="A1301" s="57"/>
      <c r="B1301" s="158" t="s">
        <v>138</v>
      </c>
      <c r="C1301" s="329"/>
      <c r="D1301" s="159" t="s">
        <v>114</v>
      </c>
      <c r="E1301" s="330"/>
      <c r="F1301" s="39">
        <v>0</v>
      </c>
      <c r="G1301" s="40">
        <v>0</v>
      </c>
      <c r="H1301" s="40">
        <f>I1301-G1301</f>
        <v>0</v>
      </c>
      <c r="I1301" s="40">
        <v>0</v>
      </c>
      <c r="J1301" s="41">
        <v>0</v>
      </c>
    </row>
    <row r="1302" spans="1:10">
      <c r="A1302" s="57"/>
      <c r="B1302" s="158" t="s">
        <v>132</v>
      </c>
      <c r="C1302" s="329"/>
      <c r="D1302" s="184" t="s">
        <v>116</v>
      </c>
      <c r="E1302" s="357"/>
      <c r="F1302" s="39">
        <v>0</v>
      </c>
      <c r="G1302" s="40">
        <v>0</v>
      </c>
      <c r="H1302" s="40">
        <f>I1302-G1302</f>
        <v>0</v>
      </c>
      <c r="I1302" s="40">
        <v>0</v>
      </c>
      <c r="J1302" s="41">
        <v>0</v>
      </c>
    </row>
    <row r="1303" ht="18" customHeight="1" spans="1:10">
      <c r="A1303" s="337"/>
      <c r="B1303" s="60" t="s">
        <v>117</v>
      </c>
      <c r="C1303" s="338"/>
      <c r="D1303" s="171"/>
      <c r="E1303" s="366"/>
      <c r="F1303" s="64">
        <f>SUM(F1300:F1302)</f>
        <v>0</v>
      </c>
      <c r="G1303" s="64">
        <f>SUM(G1300:G1302)</f>
        <v>0</v>
      </c>
      <c r="H1303" s="63">
        <f>I1303-G1303</f>
        <v>0</v>
      </c>
      <c r="I1303" s="64">
        <f>SUM(I1300:I1302)</f>
        <v>0</v>
      </c>
      <c r="J1303" s="64">
        <f>SUM(J1300:J1302)</f>
        <v>0</v>
      </c>
    </row>
    <row r="1304" ht="20.25" customHeight="1" spans="1:10">
      <c r="A1304" s="65" t="s">
        <v>118</v>
      </c>
      <c r="B1304" s="172"/>
      <c r="C1304" s="172"/>
      <c r="D1304" s="173"/>
      <c r="E1304" s="340"/>
      <c r="F1304" s="126">
        <f>F1298+F1303</f>
        <v>25993.44</v>
      </c>
      <c r="G1304" s="126">
        <f>G1298+G1303</f>
        <v>20221.74</v>
      </c>
      <c r="H1304" s="125">
        <f>I1304-G1304</f>
        <v>29778.26</v>
      </c>
      <c r="I1304" s="126">
        <f>I1298+I1303</f>
        <v>50000</v>
      </c>
      <c r="J1304" s="126">
        <f>J1298+J1303</f>
        <v>50000</v>
      </c>
    </row>
    <row r="1305" ht="20.25" customHeight="1" spans="1:10">
      <c r="A1305" s="121"/>
      <c r="B1305" s="121"/>
      <c r="C1305" s="121"/>
      <c r="D1305" s="200"/>
      <c r="E1305" s="368"/>
      <c r="F1305" s="123"/>
      <c r="G1305" s="123"/>
      <c r="H1305" s="123"/>
      <c r="I1305" s="123"/>
      <c r="J1305" s="123"/>
    </row>
    <row r="1306" ht="15" spans="1:10">
      <c r="A1306" s="72" t="s">
        <v>119</v>
      </c>
      <c r="B1306" s="72"/>
      <c r="C1306" s="74"/>
      <c r="D1306" s="73"/>
      <c r="E1306" s="74"/>
      <c r="F1306" s="71"/>
      <c r="G1306" s="71"/>
      <c r="H1306" s="71"/>
      <c r="I1306" s="71"/>
      <c r="J1306" s="71"/>
    </row>
    <row r="1307" ht="15" spans="1:10">
      <c r="A1307" s="72"/>
      <c r="B1307" s="72"/>
      <c r="C1307" s="74"/>
      <c r="D1307" s="73"/>
      <c r="E1307" s="74"/>
      <c r="F1307" s="71"/>
      <c r="G1307" s="71"/>
      <c r="H1307" s="71"/>
      <c r="I1307" s="71"/>
      <c r="J1307" s="71"/>
    </row>
    <row r="1308" spans="1:10">
      <c r="A1308" s="35"/>
      <c r="B1308" s="72"/>
      <c r="C1308" s="75" t="s">
        <v>120</v>
      </c>
      <c r="D1308" s="72" t="s">
        <v>121</v>
      </c>
      <c r="E1308" s="72"/>
      <c r="F1308" s="76"/>
      <c r="G1308" s="77"/>
      <c r="H1308" s="78" t="s">
        <v>122</v>
      </c>
      <c r="I1308" s="78"/>
      <c r="J1308" s="76"/>
    </row>
    <row r="1309" spans="1:10">
      <c r="A1309" s="35"/>
      <c r="B1309" s="72"/>
      <c r="C1309" s="75"/>
      <c r="D1309" s="79"/>
      <c r="E1309" s="72"/>
      <c r="F1309" s="76"/>
      <c r="G1309" s="77"/>
      <c r="H1309" s="77"/>
      <c r="I1309" s="77"/>
      <c r="J1309" s="76"/>
    </row>
    <row r="1311" spans="3:10">
      <c r="C1311" s="81" t="s">
        <v>124</v>
      </c>
      <c r="D1311" s="81" t="s">
        <v>125</v>
      </c>
      <c r="E1311" s="81"/>
      <c r="F1311" s="81"/>
      <c r="G1311" s="81"/>
      <c r="H1311" s="81" t="s">
        <v>194</v>
      </c>
      <c r="I1311" s="81"/>
      <c r="J1311" s="81"/>
    </row>
    <row r="1312" spans="3:10">
      <c r="C1312" s="82" t="s">
        <v>126</v>
      </c>
      <c r="D1312" s="82" t="s">
        <v>127</v>
      </c>
      <c r="E1312" s="82"/>
      <c r="F1312" s="82"/>
      <c r="G1312" s="82"/>
      <c r="H1312" s="82" t="s">
        <v>126</v>
      </c>
      <c r="I1312" s="82"/>
      <c r="J1312" s="82"/>
    </row>
    <row r="1313" spans="3:10">
      <c r="C1313" s="82"/>
      <c r="D1313" s="82"/>
      <c r="E1313" s="82"/>
      <c r="F1313" s="82"/>
      <c r="G1313" s="82"/>
      <c r="H1313" s="82"/>
      <c r="I1313" s="82"/>
      <c r="J1313" s="82"/>
    </row>
    <row r="1314" spans="3:10">
      <c r="C1314" s="82"/>
      <c r="D1314" s="82"/>
      <c r="E1314" s="82"/>
      <c r="F1314" s="82"/>
      <c r="G1314" s="82"/>
      <c r="H1314" s="82"/>
      <c r="I1314" s="82"/>
      <c r="J1314" s="82"/>
    </row>
    <row r="1315" spans="3:10">
      <c r="C1315" s="82"/>
      <c r="D1315" s="82"/>
      <c r="E1315" s="82"/>
      <c r="F1315" s="82"/>
      <c r="G1315" s="82"/>
      <c r="H1315" s="82"/>
      <c r="I1315" s="82"/>
      <c r="J1315" s="82"/>
    </row>
    <row r="1316" spans="3:10">
      <c r="C1316" s="82"/>
      <c r="D1316" s="82"/>
      <c r="E1316" s="82"/>
      <c r="F1316" s="82"/>
      <c r="G1316" s="82"/>
      <c r="H1316" s="82"/>
      <c r="I1316" s="82"/>
      <c r="J1316" s="82"/>
    </row>
    <row r="1317" spans="3:10">
      <c r="C1317" s="82"/>
      <c r="D1317" s="82"/>
      <c r="E1317" s="82"/>
      <c r="F1317" s="82"/>
      <c r="G1317" s="82"/>
      <c r="H1317" s="82"/>
      <c r="I1317" s="82"/>
      <c r="J1317" s="82"/>
    </row>
    <row r="1318" spans="3:10">
      <c r="C1318" s="82"/>
      <c r="D1318" s="82"/>
      <c r="E1318" s="82"/>
      <c r="F1318" s="82"/>
      <c r="G1318" s="82"/>
      <c r="H1318" s="82"/>
      <c r="I1318" s="82"/>
      <c r="J1318" s="82"/>
    </row>
    <row r="1319" spans="1:10">
      <c r="A1319" s="98" t="s">
        <v>0</v>
      </c>
      <c r="B1319" s="98"/>
      <c r="C1319" s="98"/>
      <c r="D1319" s="98"/>
      <c r="E1319" s="98"/>
      <c r="F1319" s="98"/>
      <c r="G1319" s="98"/>
      <c r="H1319" s="98"/>
      <c r="I1319" s="98"/>
      <c r="J1319" s="98"/>
    </row>
    <row r="1320" spans="1:10">
      <c r="A1320" s="99" t="s">
        <v>1</v>
      </c>
      <c r="B1320" s="100"/>
      <c r="C1320" s="100"/>
      <c r="D1320" s="100"/>
      <c r="E1320" s="100"/>
      <c r="F1320" s="100"/>
      <c r="G1320" s="100"/>
      <c r="H1320" s="100"/>
      <c r="I1320" s="100"/>
      <c r="J1320" s="100"/>
    </row>
    <row r="1321" spans="1:10">
      <c r="A1321" s="101" t="s">
        <v>2</v>
      </c>
      <c r="B1321" s="100"/>
      <c r="C1321" s="100"/>
      <c r="D1321" s="100"/>
      <c r="E1321" s="100"/>
      <c r="F1321" s="100"/>
      <c r="G1321" s="100"/>
      <c r="H1321" s="100"/>
      <c r="I1321" s="100"/>
      <c r="J1321" s="100"/>
    </row>
    <row r="1322" spans="1:10">
      <c r="A1322" s="97"/>
      <c r="B1322" s="97"/>
      <c r="C1322" s="97"/>
      <c r="D1322" s="97"/>
      <c r="E1322" s="97"/>
      <c r="F1322" s="97"/>
      <c r="G1322" s="97"/>
      <c r="H1322" s="97"/>
      <c r="I1322" s="97"/>
      <c r="J1322" s="97"/>
    </row>
    <row r="1323" ht="15.6" spans="1:10">
      <c r="A1323" s="131" t="s">
        <v>3</v>
      </c>
      <c r="B1323" s="131"/>
      <c r="C1323" s="131"/>
      <c r="D1323" s="131"/>
      <c r="E1323" s="131"/>
      <c r="F1323" s="131"/>
      <c r="G1323" s="131"/>
      <c r="H1323" s="131"/>
      <c r="I1323" s="131"/>
      <c r="J1323" s="131"/>
    </row>
    <row r="1324" ht="15.6" spans="1:10">
      <c r="A1324" s="131"/>
      <c r="B1324" s="131"/>
      <c r="C1324" s="131"/>
      <c r="D1324" s="131"/>
      <c r="E1324" s="131"/>
      <c r="F1324" s="131"/>
      <c r="G1324" s="131"/>
      <c r="H1324" s="131"/>
      <c r="I1324" s="131"/>
      <c r="J1324" s="131"/>
    </row>
    <row r="1325" spans="1:10">
      <c r="A1325" s="132"/>
      <c r="B1325" s="132"/>
      <c r="C1325" s="132"/>
      <c r="D1325" s="132"/>
      <c r="E1325" s="132"/>
      <c r="F1325" s="132"/>
      <c r="G1325" s="132"/>
      <c r="H1325" s="132"/>
      <c r="I1325" s="132"/>
      <c r="J1325" s="132"/>
    </row>
    <row r="1326" spans="1:10">
      <c r="A1326" s="105" t="s">
        <v>4</v>
      </c>
      <c r="B1326" s="105"/>
      <c r="C1326" s="132" t="s">
        <v>5</v>
      </c>
      <c r="D1326" s="105"/>
      <c r="E1326" s="105"/>
      <c r="F1326" s="105"/>
      <c r="G1326" s="105" t="s">
        <v>6</v>
      </c>
      <c r="H1326" s="132">
        <v>2023</v>
      </c>
      <c r="I1326" s="105"/>
      <c r="J1326" s="105"/>
    </row>
    <row r="1327" ht="24" customHeight="1" spans="1:10">
      <c r="A1327" s="97" t="s">
        <v>7</v>
      </c>
      <c r="B1327" s="97"/>
      <c r="C1327" s="132" t="s">
        <v>8</v>
      </c>
      <c r="D1327" s="132"/>
      <c r="E1327" s="132"/>
      <c r="F1327" s="132"/>
      <c r="G1327" s="105" t="s">
        <v>9</v>
      </c>
      <c r="H1327" s="97" t="s">
        <v>195</v>
      </c>
      <c r="I1327" s="97"/>
      <c r="J1327" s="132"/>
    </row>
    <row r="1328" spans="1:10">
      <c r="A1328" s="105" t="s">
        <v>11</v>
      </c>
      <c r="B1328" s="105"/>
      <c r="C1328" s="97"/>
      <c r="D1328" s="132"/>
      <c r="E1328" s="132"/>
      <c r="F1328" s="132"/>
      <c r="G1328" s="105"/>
      <c r="H1328" s="97"/>
      <c r="I1328" s="97"/>
      <c r="J1328" s="132"/>
    </row>
    <row r="1329" ht="18.15" spans="1:10">
      <c r="A1329" s="186"/>
      <c r="B1329" s="186"/>
      <c r="C1329" s="186"/>
      <c r="D1329" s="186"/>
      <c r="E1329" s="186"/>
      <c r="F1329" s="186"/>
      <c r="G1329" s="186"/>
      <c r="H1329" s="186"/>
      <c r="I1329" s="186"/>
      <c r="J1329" s="186"/>
    </row>
    <row r="1330" spans="1:10">
      <c r="A1330" s="205" t="s">
        <v>129</v>
      </c>
      <c r="B1330" s="163"/>
      <c r="C1330" s="206"/>
      <c r="D1330" s="164" t="s">
        <v>13</v>
      </c>
      <c r="E1330" s="207" t="s">
        <v>14</v>
      </c>
      <c r="F1330" s="136" t="s">
        <v>15</v>
      </c>
      <c r="G1330" s="137" t="s">
        <v>16</v>
      </c>
      <c r="H1330" s="138"/>
      <c r="I1330" s="138"/>
      <c r="J1330" s="139" t="s">
        <v>17</v>
      </c>
    </row>
    <row r="1331" spans="1:10">
      <c r="A1331" s="208"/>
      <c r="B1331" s="165"/>
      <c r="C1331" s="209"/>
      <c r="D1331" s="166"/>
      <c r="E1331" s="210" t="s">
        <v>18</v>
      </c>
      <c r="F1331" s="142"/>
      <c r="G1331" s="143" t="s">
        <v>19</v>
      </c>
      <c r="H1331" s="144" t="s">
        <v>20</v>
      </c>
      <c r="I1331" s="145" t="s">
        <v>21</v>
      </c>
      <c r="J1331" s="146"/>
    </row>
    <row r="1332" ht="15.15" spans="1:10">
      <c r="A1332" s="292"/>
      <c r="B1332" s="175"/>
      <c r="C1332" s="293"/>
      <c r="D1332" s="168"/>
      <c r="E1332" s="237"/>
      <c r="F1332" s="147" t="s">
        <v>22</v>
      </c>
      <c r="G1332" s="148" t="s">
        <v>22</v>
      </c>
      <c r="H1332" s="149" t="s">
        <v>23</v>
      </c>
      <c r="I1332" s="150"/>
      <c r="J1332" s="151" t="s">
        <v>24</v>
      </c>
    </row>
    <row r="1333" spans="1:10">
      <c r="A1333" s="360" t="s">
        <v>60</v>
      </c>
      <c r="B1333" s="51"/>
      <c r="C1333" s="361"/>
      <c r="D1333" s="169"/>
      <c r="E1333" s="362"/>
      <c r="F1333" s="52"/>
      <c r="G1333" s="53"/>
      <c r="H1333" s="53"/>
      <c r="I1333" s="53"/>
      <c r="J1333" s="54"/>
    </row>
    <row r="1334" spans="1:10">
      <c r="A1334" s="57"/>
      <c r="B1334" s="158" t="s">
        <v>63</v>
      </c>
      <c r="C1334" s="329"/>
      <c r="D1334" s="159" t="s">
        <v>64</v>
      </c>
      <c r="E1334" s="330"/>
      <c r="F1334" s="36">
        <f>'[1]21mooe'!T4</f>
        <v>20000</v>
      </c>
      <c r="G1334" s="37">
        <f>'[1]22mooe'!T4</f>
        <v>6250</v>
      </c>
      <c r="H1334" s="37">
        <f t="shared" ref="H1334:H1340" si="28">I1334-G1334</f>
        <v>13750</v>
      </c>
      <c r="I1334" s="37">
        <v>20000</v>
      </c>
      <c r="J1334" s="38">
        <f>[1]MOOE!U3</f>
        <v>20000</v>
      </c>
    </row>
    <row r="1335" spans="1:10">
      <c r="A1335" s="57"/>
      <c r="B1335" s="158" t="s">
        <v>65</v>
      </c>
      <c r="C1335" s="329"/>
      <c r="D1335" s="159" t="s">
        <v>66</v>
      </c>
      <c r="E1335" s="330"/>
      <c r="F1335" s="39">
        <f>'[1]21mooe'!T5</f>
        <v>0</v>
      </c>
      <c r="G1335" s="40">
        <f>'[1]22mooe'!T5</f>
        <v>0</v>
      </c>
      <c r="H1335" s="40">
        <f t="shared" si="28"/>
        <v>20000</v>
      </c>
      <c r="I1335" s="40">
        <v>20000</v>
      </c>
      <c r="J1335" s="41">
        <f>[1]MOOE!U4</f>
        <v>20000</v>
      </c>
    </row>
    <row r="1336" spans="1:10">
      <c r="A1336" s="57"/>
      <c r="B1336" s="158" t="s">
        <v>67</v>
      </c>
      <c r="C1336" s="329"/>
      <c r="D1336" s="159" t="s">
        <v>68</v>
      </c>
      <c r="E1336" s="330"/>
      <c r="F1336" s="39">
        <v>0</v>
      </c>
      <c r="G1336" s="40">
        <v>0</v>
      </c>
      <c r="H1336" s="40">
        <f t="shared" si="28"/>
        <v>0</v>
      </c>
      <c r="I1336" s="40">
        <v>0</v>
      </c>
      <c r="J1336" s="41">
        <v>0</v>
      </c>
    </row>
    <row r="1337" spans="1:10">
      <c r="A1337" s="57"/>
      <c r="B1337" s="158" t="s">
        <v>89</v>
      </c>
      <c r="C1337" s="329"/>
      <c r="D1337" s="159" t="s">
        <v>90</v>
      </c>
      <c r="E1337" s="330"/>
      <c r="F1337" s="39">
        <v>0</v>
      </c>
      <c r="G1337" s="40">
        <v>0</v>
      </c>
      <c r="H1337" s="40">
        <f t="shared" si="28"/>
        <v>0</v>
      </c>
      <c r="I1337" s="40">
        <v>0</v>
      </c>
      <c r="J1337" s="41">
        <v>0</v>
      </c>
    </row>
    <row r="1338" spans="1:10">
      <c r="A1338" s="57"/>
      <c r="B1338" s="158" t="s">
        <v>95</v>
      </c>
      <c r="C1338" s="329"/>
      <c r="D1338" s="159" t="s">
        <v>96</v>
      </c>
      <c r="E1338" s="330"/>
      <c r="F1338" s="39">
        <v>0</v>
      </c>
      <c r="G1338" s="40">
        <v>0</v>
      </c>
      <c r="H1338" s="40">
        <f t="shared" si="28"/>
        <v>0</v>
      </c>
      <c r="I1338" s="40">
        <v>0</v>
      </c>
      <c r="J1338" s="41">
        <v>0</v>
      </c>
    </row>
    <row r="1339" spans="1:10">
      <c r="A1339" s="57"/>
      <c r="B1339" s="158" t="s">
        <v>105</v>
      </c>
      <c r="C1339" s="329"/>
      <c r="D1339" s="159" t="s">
        <v>106</v>
      </c>
      <c r="E1339" s="330"/>
      <c r="F1339" s="39">
        <f>'[1]21mooe'!T28</f>
        <v>0</v>
      </c>
      <c r="G1339" s="40">
        <v>0</v>
      </c>
      <c r="H1339" s="40">
        <f t="shared" si="28"/>
        <v>20000</v>
      </c>
      <c r="I1339" s="40">
        <v>20000</v>
      </c>
      <c r="J1339" s="41">
        <f>[1]MOOE!U25</f>
        <v>20000</v>
      </c>
    </row>
    <row r="1340" ht="18" customHeight="1" spans="1:10">
      <c r="A1340" s="337"/>
      <c r="B1340" s="182" t="s">
        <v>107</v>
      </c>
      <c r="C1340" s="182"/>
      <c r="D1340" s="183"/>
      <c r="E1340" s="339"/>
      <c r="F1340" s="92">
        <f>SUM(F1334:F1339)</f>
        <v>20000</v>
      </c>
      <c r="G1340" s="46">
        <f>SUM(G1334:G1339)</f>
        <v>6250</v>
      </c>
      <c r="H1340" s="46">
        <f t="shared" si="28"/>
        <v>53750</v>
      </c>
      <c r="I1340" s="85">
        <f>SUM(I1334:I1339)</f>
        <v>60000</v>
      </c>
      <c r="J1340" s="85">
        <f>SUM(J1334:J1339)</f>
        <v>60000</v>
      </c>
    </row>
    <row r="1341" ht="18" customHeight="1" spans="1:10">
      <c r="A1341" s="57" t="s">
        <v>108</v>
      </c>
      <c r="B1341" s="158"/>
      <c r="C1341" s="329"/>
      <c r="D1341" s="190"/>
      <c r="E1341" s="329"/>
      <c r="F1341" s="39"/>
      <c r="G1341" s="40"/>
      <c r="H1341" s="40"/>
      <c r="I1341" s="40"/>
      <c r="J1341" s="41"/>
    </row>
    <row r="1342" spans="1:10">
      <c r="A1342" s="57"/>
      <c r="B1342" s="158" t="s">
        <v>131</v>
      </c>
      <c r="C1342" s="329"/>
      <c r="D1342" s="184" t="s">
        <v>110</v>
      </c>
      <c r="E1342" s="330"/>
      <c r="F1342" s="39">
        <v>0</v>
      </c>
      <c r="G1342" s="40">
        <v>0</v>
      </c>
      <c r="H1342" s="40">
        <f>I1342-G1342</f>
        <v>0</v>
      </c>
      <c r="I1342" s="40">
        <v>0</v>
      </c>
      <c r="J1342" s="41">
        <v>0</v>
      </c>
    </row>
    <row r="1343" spans="1:10">
      <c r="A1343" s="57"/>
      <c r="B1343" s="158" t="s">
        <v>138</v>
      </c>
      <c r="C1343" s="329"/>
      <c r="D1343" s="159" t="s">
        <v>114</v>
      </c>
      <c r="E1343" s="330"/>
      <c r="F1343" s="39">
        <v>0</v>
      </c>
      <c r="G1343" s="40">
        <v>0</v>
      </c>
      <c r="H1343" s="40">
        <f>I1343-G1343</f>
        <v>0</v>
      </c>
      <c r="I1343" s="40">
        <v>0</v>
      </c>
      <c r="J1343" s="41">
        <v>0</v>
      </c>
    </row>
    <row r="1344" spans="1:10">
      <c r="A1344" s="57"/>
      <c r="B1344" s="158" t="s">
        <v>132</v>
      </c>
      <c r="C1344" s="329"/>
      <c r="D1344" s="184" t="s">
        <v>116</v>
      </c>
      <c r="E1344" s="357"/>
      <c r="F1344" s="39">
        <v>0</v>
      </c>
      <c r="G1344" s="40">
        <v>0</v>
      </c>
      <c r="H1344" s="40">
        <f>I1344-G1344</f>
        <v>0</v>
      </c>
      <c r="I1344" s="40">
        <v>0</v>
      </c>
      <c r="J1344" s="41">
        <v>0</v>
      </c>
    </row>
    <row r="1345" ht="18" customHeight="1" spans="1:10">
      <c r="A1345" s="337"/>
      <c r="B1345" s="60" t="s">
        <v>117</v>
      </c>
      <c r="C1345" s="338"/>
      <c r="D1345" s="171"/>
      <c r="E1345" s="366"/>
      <c r="F1345" s="62">
        <f>SUM(F1342:F1344)</f>
        <v>0</v>
      </c>
      <c r="G1345" s="62">
        <f>SUM(G1342:G1344)</f>
        <v>0</v>
      </c>
      <c r="H1345" s="63">
        <f>I1345-G1345</f>
        <v>0</v>
      </c>
      <c r="I1345" s="62">
        <f>SUM(I1342:I1344)</f>
        <v>0</v>
      </c>
      <c r="J1345" s="64">
        <f>SUM(J1342:J1344)</f>
        <v>0</v>
      </c>
    </row>
    <row r="1346" ht="21" customHeight="1" spans="1:10">
      <c r="A1346" s="65" t="s">
        <v>118</v>
      </c>
      <c r="B1346" s="172"/>
      <c r="C1346" s="172"/>
      <c r="D1346" s="173"/>
      <c r="E1346" s="340"/>
      <c r="F1346" s="124">
        <f>F1340+F1345</f>
        <v>20000</v>
      </c>
      <c r="G1346" s="124">
        <f>G1340+G1345</f>
        <v>6250</v>
      </c>
      <c r="H1346" s="125">
        <f>I1346-G1346</f>
        <v>53750</v>
      </c>
      <c r="I1346" s="124">
        <f>I1340+I1345</f>
        <v>60000</v>
      </c>
      <c r="J1346" s="126">
        <f>J1340+J1345</f>
        <v>60000</v>
      </c>
    </row>
    <row r="1347" ht="21" customHeight="1" spans="1:10">
      <c r="A1347" s="121"/>
      <c r="B1347" s="121"/>
      <c r="C1347" s="121"/>
      <c r="D1347" s="200"/>
      <c r="E1347" s="368"/>
      <c r="F1347" s="123"/>
      <c r="G1347" s="123"/>
      <c r="H1347" s="123"/>
      <c r="I1347" s="123"/>
      <c r="J1347" s="123"/>
    </row>
    <row r="1348" ht="15" spans="1:10">
      <c r="A1348" s="72" t="s">
        <v>119</v>
      </c>
      <c r="B1348" s="72"/>
      <c r="C1348" s="74"/>
      <c r="D1348" s="73"/>
      <c r="E1348" s="74"/>
      <c r="F1348" s="71"/>
      <c r="G1348" s="71"/>
      <c r="H1348" s="71"/>
      <c r="I1348" s="71"/>
      <c r="J1348" s="71"/>
    </row>
    <row r="1349" ht="15" spans="1:10">
      <c r="A1349" s="72"/>
      <c r="B1349" s="72"/>
      <c r="C1349" s="74"/>
      <c r="D1349" s="73"/>
      <c r="E1349" s="74"/>
      <c r="F1349" s="71"/>
      <c r="G1349" s="71"/>
      <c r="H1349" s="71"/>
      <c r="I1349" s="71"/>
      <c r="J1349" s="71"/>
    </row>
    <row r="1350" spans="1:10">
      <c r="A1350" s="35"/>
      <c r="B1350" s="72"/>
      <c r="C1350" s="75" t="s">
        <v>120</v>
      </c>
      <c r="D1350" s="72" t="s">
        <v>121</v>
      </c>
      <c r="E1350" s="72"/>
      <c r="F1350" s="76"/>
      <c r="G1350" s="77"/>
      <c r="H1350" s="78" t="s">
        <v>122</v>
      </c>
      <c r="I1350" s="78"/>
      <c r="J1350" s="76"/>
    </row>
    <row r="1351" spans="1:10">
      <c r="A1351" s="35"/>
      <c r="B1351" s="72"/>
      <c r="C1351" s="75"/>
      <c r="D1351" s="79"/>
      <c r="E1351" s="72"/>
      <c r="F1351" s="76"/>
      <c r="G1351" s="77"/>
      <c r="H1351" s="77"/>
      <c r="I1351" s="77"/>
      <c r="J1351" s="76"/>
    </row>
    <row r="1353" spans="3:10">
      <c r="C1353" s="81" t="s">
        <v>196</v>
      </c>
      <c r="D1353" s="81" t="s">
        <v>125</v>
      </c>
      <c r="E1353" s="81"/>
      <c r="F1353" s="81"/>
      <c r="G1353" s="81"/>
      <c r="H1353" s="81" t="s">
        <v>124</v>
      </c>
      <c r="I1353" s="81"/>
      <c r="J1353" s="81"/>
    </row>
    <row r="1354" spans="3:10">
      <c r="C1354" s="82" t="s">
        <v>126</v>
      </c>
      <c r="D1354" s="82" t="s">
        <v>127</v>
      </c>
      <c r="E1354" s="82"/>
      <c r="F1354" s="82"/>
      <c r="G1354" s="82"/>
      <c r="H1354" s="82" t="s">
        <v>126</v>
      </c>
      <c r="I1354" s="82"/>
      <c r="J1354" s="82"/>
    </row>
    <row r="1355" spans="3:10">
      <c r="C1355" s="82"/>
      <c r="D1355" s="82"/>
      <c r="E1355" s="82"/>
      <c r="F1355" s="82"/>
      <c r="G1355" s="82"/>
      <c r="H1355" s="82"/>
      <c r="I1355" s="82"/>
      <c r="J1355" s="82"/>
    </row>
    <row r="1356" spans="3:10">
      <c r="C1356" s="82"/>
      <c r="D1356" s="82"/>
      <c r="E1356" s="82"/>
      <c r="F1356" s="82"/>
      <c r="G1356" s="82"/>
      <c r="H1356" s="82"/>
      <c r="I1356" s="82"/>
      <c r="J1356" s="82"/>
    </row>
    <row r="1357" spans="3:10">
      <c r="C1357" s="82"/>
      <c r="D1357" s="82"/>
      <c r="E1357" s="82"/>
      <c r="F1357" s="82"/>
      <c r="G1357" s="82"/>
      <c r="H1357" s="82"/>
      <c r="I1357" s="82"/>
      <c r="J1357" s="82"/>
    </row>
    <row r="1358" spans="3:10">
      <c r="C1358" s="82"/>
      <c r="D1358" s="82"/>
      <c r="E1358" s="82"/>
      <c r="F1358" s="82"/>
      <c r="G1358" s="82"/>
      <c r="H1358" s="82"/>
      <c r="I1358" s="82"/>
      <c r="J1358" s="82"/>
    </row>
    <row r="1359" spans="3:10">
      <c r="C1359" s="82"/>
      <c r="D1359" s="82"/>
      <c r="E1359" s="82"/>
      <c r="F1359" s="82"/>
      <c r="G1359" s="82"/>
      <c r="H1359" s="82"/>
      <c r="I1359" s="82"/>
      <c r="J1359" s="82"/>
    </row>
    <row r="1360" spans="1:10">
      <c r="A1360" s="98" t="s">
        <v>0</v>
      </c>
      <c r="B1360" s="98"/>
      <c r="C1360" s="98"/>
      <c r="D1360" s="98"/>
      <c r="E1360" s="98"/>
      <c r="F1360" s="98"/>
      <c r="G1360" s="98"/>
      <c r="H1360" s="98"/>
      <c r="I1360" s="98"/>
      <c r="J1360" s="98"/>
    </row>
    <row r="1361" spans="1:10">
      <c r="A1361" s="99" t="s">
        <v>1</v>
      </c>
      <c r="B1361" s="100"/>
      <c r="C1361" s="100"/>
      <c r="D1361" s="100"/>
      <c r="E1361" s="100"/>
      <c r="F1361" s="100"/>
      <c r="G1361" s="100"/>
      <c r="H1361" s="100"/>
      <c r="I1361" s="100"/>
      <c r="J1361" s="100"/>
    </row>
    <row r="1362" spans="1:10">
      <c r="A1362" s="101" t="s">
        <v>2</v>
      </c>
      <c r="B1362" s="100"/>
      <c r="C1362" s="100"/>
      <c r="D1362" s="100"/>
      <c r="E1362" s="100"/>
      <c r="F1362" s="100"/>
      <c r="G1362" s="100"/>
      <c r="H1362" s="100"/>
      <c r="I1362" s="100"/>
      <c r="J1362" s="100"/>
    </row>
    <row r="1363" spans="1:10">
      <c r="A1363" s="97"/>
      <c r="B1363" s="97"/>
      <c r="C1363" s="97"/>
      <c r="D1363" s="97"/>
      <c r="E1363" s="97"/>
      <c r="F1363" s="97"/>
      <c r="G1363" s="97"/>
      <c r="H1363" s="97"/>
      <c r="I1363" s="97"/>
      <c r="J1363" s="97"/>
    </row>
    <row r="1364" ht="15.6" spans="1:10">
      <c r="A1364" s="131" t="s">
        <v>3</v>
      </c>
      <c r="B1364" s="131"/>
      <c r="C1364" s="131"/>
      <c r="D1364" s="131"/>
      <c r="E1364" s="131"/>
      <c r="F1364" s="131"/>
      <c r="G1364" s="131"/>
      <c r="H1364" s="131"/>
      <c r="I1364" s="131"/>
      <c r="J1364" s="131"/>
    </row>
    <row r="1365" ht="15.6" spans="1:10">
      <c r="A1365" s="131"/>
      <c r="B1365" s="131"/>
      <c r="C1365" s="131"/>
      <c r="D1365" s="131"/>
      <c r="E1365" s="131"/>
      <c r="F1365" s="131"/>
      <c r="G1365" s="131"/>
      <c r="H1365" s="131"/>
      <c r="I1365" s="131"/>
      <c r="J1365" s="131"/>
    </row>
    <row r="1366" spans="1:10">
      <c r="A1366" s="132"/>
      <c r="B1366" s="132"/>
      <c r="C1366" s="132"/>
      <c r="D1366" s="132"/>
      <c r="E1366" s="132"/>
      <c r="F1366" s="132"/>
      <c r="G1366" s="132"/>
      <c r="H1366" s="132"/>
      <c r="I1366" s="132"/>
      <c r="J1366" s="132"/>
    </row>
    <row r="1367" spans="1:10">
      <c r="A1367" s="105" t="s">
        <v>4</v>
      </c>
      <c r="B1367" s="105"/>
      <c r="C1367" s="132" t="s">
        <v>5</v>
      </c>
      <c r="D1367" s="105"/>
      <c r="E1367" s="105"/>
      <c r="F1367" s="105"/>
      <c r="G1367" s="105" t="s">
        <v>6</v>
      </c>
      <c r="H1367" s="132">
        <v>2023</v>
      </c>
      <c r="I1367" s="105"/>
      <c r="J1367" s="105"/>
    </row>
    <row r="1368" spans="1:10">
      <c r="A1368" s="97" t="s">
        <v>7</v>
      </c>
      <c r="B1368" s="97"/>
      <c r="C1368" s="132" t="s">
        <v>8</v>
      </c>
      <c r="D1368" s="132"/>
      <c r="E1368" s="132"/>
      <c r="F1368" s="132"/>
      <c r="G1368" s="105" t="s">
        <v>9</v>
      </c>
      <c r="H1368" s="97" t="s">
        <v>197</v>
      </c>
      <c r="I1368" s="97"/>
      <c r="J1368" s="132"/>
    </row>
    <row r="1369" ht="24" customHeight="1" spans="1:10">
      <c r="A1369" s="105" t="s">
        <v>11</v>
      </c>
      <c r="B1369" s="105"/>
      <c r="C1369" s="97"/>
      <c r="D1369" s="132"/>
      <c r="E1369" s="132"/>
      <c r="F1369" s="132"/>
      <c r="G1369" s="105"/>
      <c r="H1369" s="97"/>
      <c r="I1369" s="97"/>
      <c r="J1369" s="132"/>
    </row>
    <row r="1370" ht="18.15" spans="1:10">
      <c r="A1370" s="186"/>
      <c r="B1370" s="186"/>
      <c r="C1370" s="186"/>
      <c r="D1370" s="186"/>
      <c r="E1370" s="186"/>
      <c r="F1370" s="186"/>
      <c r="G1370" s="186"/>
      <c r="H1370" s="186"/>
      <c r="I1370" s="186"/>
      <c r="J1370" s="186"/>
    </row>
    <row r="1371" spans="1:10">
      <c r="A1371" s="205" t="s">
        <v>129</v>
      </c>
      <c r="B1371" s="163"/>
      <c r="C1371" s="206"/>
      <c r="D1371" s="164" t="s">
        <v>13</v>
      </c>
      <c r="E1371" s="207" t="s">
        <v>14</v>
      </c>
      <c r="F1371" s="136" t="s">
        <v>15</v>
      </c>
      <c r="G1371" s="137" t="s">
        <v>16</v>
      </c>
      <c r="H1371" s="138"/>
      <c r="I1371" s="138"/>
      <c r="J1371" s="139" t="s">
        <v>17</v>
      </c>
    </row>
    <row r="1372" spans="1:10">
      <c r="A1372" s="208"/>
      <c r="B1372" s="165"/>
      <c r="C1372" s="209"/>
      <c r="D1372" s="166"/>
      <c r="E1372" s="210" t="s">
        <v>18</v>
      </c>
      <c r="F1372" s="142"/>
      <c r="G1372" s="143" t="s">
        <v>19</v>
      </c>
      <c r="H1372" s="144" t="s">
        <v>20</v>
      </c>
      <c r="I1372" s="145" t="s">
        <v>21</v>
      </c>
      <c r="J1372" s="146"/>
    </row>
    <row r="1373" ht="15.15" spans="1:10">
      <c r="A1373" s="292"/>
      <c r="B1373" s="175"/>
      <c r="C1373" s="293"/>
      <c r="D1373" s="168"/>
      <c r="E1373" s="237"/>
      <c r="F1373" s="147" t="s">
        <v>22</v>
      </c>
      <c r="G1373" s="148" t="s">
        <v>22</v>
      </c>
      <c r="H1373" s="149" t="s">
        <v>23</v>
      </c>
      <c r="I1373" s="150"/>
      <c r="J1373" s="151" t="s">
        <v>24</v>
      </c>
    </row>
    <row r="1374" spans="1:10">
      <c r="A1374" s="360" t="s">
        <v>60</v>
      </c>
      <c r="B1374" s="51"/>
      <c r="C1374" s="361"/>
      <c r="D1374" s="169"/>
      <c r="E1374" s="362"/>
      <c r="F1374" s="52"/>
      <c r="G1374" s="53"/>
      <c r="H1374" s="53"/>
      <c r="I1374" s="53"/>
      <c r="J1374" s="54"/>
    </row>
    <row r="1375" spans="1:10">
      <c r="A1375" s="57"/>
      <c r="B1375" s="158" t="s">
        <v>61</v>
      </c>
      <c r="C1375" s="329"/>
      <c r="D1375" s="159" t="s">
        <v>62</v>
      </c>
      <c r="E1375" s="330"/>
      <c r="F1375" s="36">
        <f>'[1]21mooe'!Y3</f>
        <v>40000</v>
      </c>
      <c r="G1375" s="37">
        <f>'[1]22mooe'!Y3</f>
        <v>37850</v>
      </c>
      <c r="H1375" s="37">
        <f t="shared" ref="H1375:H1388" si="29">I1375-G1375</f>
        <v>32150</v>
      </c>
      <c r="I1375" s="37">
        <v>70000</v>
      </c>
      <c r="J1375" s="38">
        <f>[1]MOOE!Y2</f>
        <v>100000</v>
      </c>
    </row>
    <row r="1376" spans="1:10">
      <c r="A1376" s="57"/>
      <c r="B1376" s="158" t="s">
        <v>63</v>
      </c>
      <c r="C1376" s="329"/>
      <c r="D1376" s="159" t="s">
        <v>64</v>
      </c>
      <c r="E1376" s="330"/>
      <c r="F1376" s="39">
        <f>'[1]21mooe'!Y4</f>
        <v>64000</v>
      </c>
      <c r="G1376" s="40">
        <f>'[1]22mooe'!Y4</f>
        <v>60750</v>
      </c>
      <c r="H1376" s="40">
        <f t="shared" si="29"/>
        <v>9250</v>
      </c>
      <c r="I1376" s="40">
        <v>70000</v>
      </c>
      <c r="J1376" s="41">
        <f>[1]MOOE!Y3</f>
        <v>100000</v>
      </c>
    </row>
    <row r="1377" spans="1:10">
      <c r="A1377" s="57"/>
      <c r="B1377" s="158" t="s">
        <v>65</v>
      </c>
      <c r="C1377" s="329"/>
      <c r="D1377" s="159" t="s">
        <v>66</v>
      </c>
      <c r="E1377" s="330"/>
      <c r="F1377" s="39">
        <f>'[1]21mooe'!Y5</f>
        <v>40000</v>
      </c>
      <c r="G1377" s="40">
        <f>'[1]22mooe'!Y5</f>
        <v>27935</v>
      </c>
      <c r="H1377" s="40">
        <f t="shared" si="29"/>
        <v>22065</v>
      </c>
      <c r="I1377" s="40">
        <v>50000</v>
      </c>
      <c r="J1377" s="41">
        <f>[1]MOOE!Y4</f>
        <v>50000</v>
      </c>
    </row>
    <row r="1378" spans="1:10">
      <c r="A1378" s="57"/>
      <c r="B1378" s="158" t="s">
        <v>67</v>
      </c>
      <c r="C1378" s="329"/>
      <c r="D1378" s="159" t="s">
        <v>68</v>
      </c>
      <c r="E1378" s="330"/>
      <c r="F1378" s="39">
        <f>'[1]21mooe'!Y7</f>
        <v>493921.77</v>
      </c>
      <c r="G1378" s="40">
        <f>'[1]22mooe'!Y7</f>
        <v>477961.92</v>
      </c>
      <c r="H1378" s="40">
        <f t="shared" si="29"/>
        <v>322038.08</v>
      </c>
      <c r="I1378" s="40">
        <v>800000</v>
      </c>
      <c r="J1378" s="41">
        <f>[1]MOOE!Y6</f>
        <v>1200000</v>
      </c>
    </row>
    <row r="1379" spans="1:10">
      <c r="A1379" s="57"/>
      <c r="B1379" s="158" t="s">
        <v>89</v>
      </c>
      <c r="C1379" s="329"/>
      <c r="D1379" s="159" t="s">
        <v>90</v>
      </c>
      <c r="E1379" s="330"/>
      <c r="F1379" s="39">
        <v>0</v>
      </c>
      <c r="G1379" s="40"/>
      <c r="H1379" s="40">
        <f t="shared" si="29"/>
        <v>0</v>
      </c>
      <c r="I1379" s="40">
        <v>0</v>
      </c>
      <c r="J1379" s="41">
        <v>0</v>
      </c>
    </row>
    <row r="1380" spans="1:10">
      <c r="A1380" s="57"/>
      <c r="B1380" s="158" t="s">
        <v>95</v>
      </c>
      <c r="C1380" s="329"/>
      <c r="D1380" s="159" t="s">
        <v>96</v>
      </c>
      <c r="E1380" s="330"/>
      <c r="F1380" s="39">
        <f>'[1]21mooe'!Y22</f>
        <v>177152.16</v>
      </c>
      <c r="G1380" s="40"/>
      <c r="H1380" s="40">
        <f t="shared" si="29"/>
        <v>300000</v>
      </c>
      <c r="I1380" s="40">
        <v>300000</v>
      </c>
      <c r="J1380" s="41">
        <f>[1]MOOE!Y20</f>
        <v>300000</v>
      </c>
    </row>
    <row r="1381" spans="1:10">
      <c r="A1381" s="57"/>
      <c r="B1381" s="158" t="s">
        <v>105</v>
      </c>
      <c r="C1381" s="329"/>
      <c r="D1381" s="159" t="s">
        <v>106</v>
      </c>
      <c r="E1381" s="330"/>
      <c r="F1381" s="39">
        <f>'[1]21mooe'!Y28</f>
        <v>50000</v>
      </c>
      <c r="G1381" s="40">
        <f>'[1]22mooe'!Y29</f>
        <v>55617</v>
      </c>
      <c r="H1381" s="40">
        <f t="shared" si="29"/>
        <v>64383</v>
      </c>
      <c r="I1381" s="40">
        <v>120000</v>
      </c>
      <c r="J1381" s="41">
        <f>[1]MOOE!Y25</f>
        <v>200000</v>
      </c>
    </row>
    <row r="1382" ht="18" customHeight="1" spans="1:10">
      <c r="A1382" s="337"/>
      <c r="B1382" s="182" t="s">
        <v>107</v>
      </c>
      <c r="C1382" s="182"/>
      <c r="D1382" s="183"/>
      <c r="E1382" s="339"/>
      <c r="F1382" s="92">
        <f>SUM(F1375:F1381)</f>
        <v>865073.93</v>
      </c>
      <c r="G1382" s="46">
        <f>SUM(G1375:G1381)</f>
        <v>660113.92</v>
      </c>
      <c r="H1382" s="46">
        <f t="shared" si="29"/>
        <v>749886.08</v>
      </c>
      <c r="I1382" s="92">
        <f>SUM(I1375:I1381)</f>
        <v>1410000</v>
      </c>
      <c r="J1382" s="85">
        <f>SUM(J1375:J1381)</f>
        <v>1950000</v>
      </c>
    </row>
    <row r="1383" ht="18" customHeight="1" spans="1:10">
      <c r="A1383" s="57" t="s">
        <v>108</v>
      </c>
      <c r="B1383" s="158"/>
      <c r="C1383" s="329"/>
      <c r="D1383" s="190"/>
      <c r="E1383" s="329"/>
      <c r="F1383" s="39"/>
      <c r="G1383" s="40"/>
      <c r="H1383" s="40">
        <f t="shared" si="29"/>
        <v>0</v>
      </c>
      <c r="I1383" s="40"/>
      <c r="J1383" s="41"/>
    </row>
    <row r="1384" spans="1:10">
      <c r="A1384" s="57"/>
      <c r="B1384" s="158" t="s">
        <v>111</v>
      </c>
      <c r="C1384" s="329"/>
      <c r="D1384" s="184" t="s">
        <v>130</v>
      </c>
      <c r="E1384" s="330"/>
      <c r="F1384" s="39">
        <v>0</v>
      </c>
      <c r="G1384" s="40"/>
      <c r="H1384" s="40">
        <f t="shared" si="29"/>
        <v>50000</v>
      </c>
      <c r="I1384" s="40">
        <v>50000</v>
      </c>
      <c r="J1384" s="41">
        <f>[1]MOOE!Y29</f>
        <v>0</v>
      </c>
    </row>
    <row r="1385" spans="1:10">
      <c r="A1385" s="57"/>
      <c r="B1385" s="158" t="s">
        <v>138</v>
      </c>
      <c r="C1385" s="329"/>
      <c r="D1385" s="159" t="s">
        <v>114</v>
      </c>
      <c r="E1385" s="330"/>
      <c r="F1385" s="39">
        <f>'[1]21mooe'!Y33</f>
        <v>95665</v>
      </c>
      <c r="G1385" s="40">
        <v>0</v>
      </c>
      <c r="H1385" s="40">
        <v>0</v>
      </c>
      <c r="I1385" s="40">
        <v>0</v>
      </c>
      <c r="J1385" s="41">
        <f>[1]MOOE!Y30</f>
        <v>0</v>
      </c>
    </row>
    <row r="1386" spans="1:10">
      <c r="A1386" s="57"/>
      <c r="B1386" s="158" t="s">
        <v>132</v>
      </c>
      <c r="C1386" s="329"/>
      <c r="D1386" s="184" t="s">
        <v>116</v>
      </c>
      <c r="E1386" s="357"/>
      <c r="F1386" s="39">
        <v>0</v>
      </c>
      <c r="G1386" s="40"/>
      <c r="H1386" s="40">
        <f t="shared" si="29"/>
        <v>50000</v>
      </c>
      <c r="I1386" s="40">
        <v>50000</v>
      </c>
      <c r="J1386" s="41">
        <f>[1]MOOE!Y32</f>
        <v>0</v>
      </c>
    </row>
    <row r="1387" ht="18" customHeight="1" spans="1:10">
      <c r="A1387" s="337"/>
      <c r="B1387" s="60" t="s">
        <v>117</v>
      </c>
      <c r="C1387" s="338"/>
      <c r="D1387" s="171"/>
      <c r="E1387" s="366"/>
      <c r="F1387" s="62">
        <f>SUM(F1384:F1386)</f>
        <v>95665</v>
      </c>
      <c r="G1387" s="62">
        <f>SUM(G1384:G1386)</f>
        <v>0</v>
      </c>
      <c r="H1387" s="63">
        <f t="shared" si="29"/>
        <v>100000</v>
      </c>
      <c r="I1387" s="62">
        <f>SUM(I1384:I1386)</f>
        <v>100000</v>
      </c>
      <c r="J1387" s="64">
        <f>SUM(J1384:J1386)</f>
        <v>0</v>
      </c>
    </row>
    <row r="1388" ht="20.25" customHeight="1" spans="1:10">
      <c r="A1388" s="65" t="s">
        <v>118</v>
      </c>
      <c r="B1388" s="172"/>
      <c r="C1388" s="172"/>
      <c r="D1388" s="173"/>
      <c r="E1388" s="340"/>
      <c r="F1388" s="125">
        <f>SUM(F1374:F1386)</f>
        <v>1825812.86</v>
      </c>
      <c r="G1388" s="125">
        <f>G1382+G1387</f>
        <v>660113.92</v>
      </c>
      <c r="H1388" s="125">
        <f t="shared" si="29"/>
        <v>849886.08</v>
      </c>
      <c r="I1388" s="125">
        <f>I1382+I1387</f>
        <v>1510000</v>
      </c>
      <c r="J1388" s="126">
        <f>J1382+J1387</f>
        <v>1950000</v>
      </c>
    </row>
    <row r="1389" ht="20.25" customHeight="1" spans="1:10">
      <c r="A1389" s="121"/>
      <c r="B1389" s="121"/>
      <c r="C1389" s="121"/>
      <c r="D1389" s="200"/>
      <c r="E1389" s="368"/>
      <c r="F1389" s="123"/>
      <c r="G1389" s="123"/>
      <c r="H1389" s="123"/>
      <c r="I1389" s="123"/>
      <c r="J1389" s="123"/>
    </row>
    <row r="1390" ht="15" spans="1:10">
      <c r="A1390" s="72" t="s">
        <v>119</v>
      </c>
      <c r="B1390" s="72"/>
      <c r="C1390" s="74"/>
      <c r="D1390" s="73"/>
      <c r="E1390" s="74"/>
      <c r="F1390" s="71"/>
      <c r="G1390" s="71"/>
      <c r="H1390" s="71"/>
      <c r="I1390" s="71"/>
      <c r="J1390" s="71"/>
    </row>
    <row r="1391" ht="15" spans="1:10">
      <c r="A1391" s="72"/>
      <c r="B1391" s="72"/>
      <c r="C1391" s="74"/>
      <c r="D1391" s="73"/>
      <c r="E1391" s="74"/>
      <c r="F1391" s="71"/>
      <c r="G1391" s="71"/>
      <c r="H1391" s="71"/>
      <c r="I1391" s="71"/>
      <c r="J1391" s="71"/>
    </row>
    <row r="1392" spans="1:10">
      <c r="A1392" s="35"/>
      <c r="B1392" s="72"/>
      <c r="C1392" s="75" t="s">
        <v>120</v>
      </c>
      <c r="D1392" s="72" t="s">
        <v>121</v>
      </c>
      <c r="E1392" s="72"/>
      <c r="F1392" s="76"/>
      <c r="G1392" s="77"/>
      <c r="H1392" s="78" t="s">
        <v>122</v>
      </c>
      <c r="I1392" s="78"/>
      <c r="J1392" s="76"/>
    </row>
    <row r="1393" spans="1:10">
      <c r="A1393" s="35"/>
      <c r="B1393" s="72"/>
      <c r="C1393" s="75"/>
      <c r="D1393" s="79"/>
      <c r="E1393" s="72"/>
      <c r="F1393" s="76"/>
      <c r="G1393" s="77"/>
      <c r="H1393" s="77"/>
      <c r="I1393" s="77"/>
      <c r="J1393" s="76"/>
    </row>
    <row r="1395" spans="3:10">
      <c r="C1395" s="81" t="s">
        <v>124</v>
      </c>
      <c r="D1395" s="81" t="s">
        <v>125</v>
      </c>
      <c r="E1395" s="81"/>
      <c r="F1395" s="81"/>
      <c r="G1395" s="81"/>
      <c r="H1395" s="81" t="s">
        <v>124</v>
      </c>
      <c r="I1395" s="81"/>
      <c r="J1395" s="81"/>
    </row>
    <row r="1396" spans="3:10">
      <c r="C1396" s="82" t="s">
        <v>126</v>
      </c>
      <c r="D1396" s="82" t="s">
        <v>127</v>
      </c>
      <c r="E1396" s="82"/>
      <c r="F1396" s="82"/>
      <c r="G1396" s="82"/>
      <c r="H1396" s="82" t="s">
        <v>126</v>
      </c>
      <c r="I1396" s="82"/>
      <c r="J1396" s="82"/>
    </row>
    <row r="1397" spans="3:10">
      <c r="C1397" s="82"/>
      <c r="D1397" s="82"/>
      <c r="E1397" s="82"/>
      <c r="F1397" s="82"/>
      <c r="G1397" s="82"/>
      <c r="H1397" s="82"/>
      <c r="I1397" s="82"/>
      <c r="J1397" s="82"/>
    </row>
    <row r="1398" spans="3:10">
      <c r="C1398" s="82"/>
      <c r="D1398" s="82"/>
      <c r="E1398" s="82"/>
      <c r="F1398" s="82"/>
      <c r="G1398" s="82"/>
      <c r="H1398" s="82"/>
      <c r="I1398" s="82"/>
      <c r="J1398" s="82"/>
    </row>
    <row r="1399" spans="3:10">
      <c r="C1399" s="82"/>
      <c r="D1399" s="82"/>
      <c r="E1399" s="82"/>
      <c r="F1399" s="82"/>
      <c r="G1399" s="82"/>
      <c r="H1399" s="82"/>
      <c r="I1399" s="82"/>
      <c r="J1399" s="82"/>
    </row>
    <row r="1400" spans="1:10">
      <c r="A1400" s="98" t="s">
        <v>0</v>
      </c>
      <c r="B1400" s="98"/>
      <c r="C1400" s="98"/>
      <c r="D1400" s="98"/>
      <c r="E1400" s="98"/>
      <c r="F1400" s="98"/>
      <c r="G1400" s="98"/>
      <c r="H1400" s="98"/>
      <c r="I1400" s="98"/>
      <c r="J1400" s="98"/>
    </row>
    <row r="1401" spans="1:10">
      <c r="A1401" s="99" t="s">
        <v>1</v>
      </c>
      <c r="B1401" s="100"/>
      <c r="C1401" s="100"/>
      <c r="D1401" s="100"/>
      <c r="E1401" s="100"/>
      <c r="F1401" s="100"/>
      <c r="G1401" s="100"/>
      <c r="H1401" s="100"/>
      <c r="I1401" s="100"/>
      <c r="J1401" s="100"/>
    </row>
    <row r="1402" spans="1:10">
      <c r="A1402" s="101" t="s">
        <v>2</v>
      </c>
      <c r="B1402" s="100"/>
      <c r="C1402" s="100"/>
      <c r="D1402" s="100"/>
      <c r="E1402" s="100"/>
      <c r="F1402" s="100"/>
      <c r="G1402" s="100"/>
      <c r="H1402" s="100"/>
      <c r="I1402" s="100"/>
      <c r="J1402" s="100"/>
    </row>
    <row r="1403" spans="1:10">
      <c r="A1403" s="97"/>
      <c r="B1403" s="97"/>
      <c r="C1403" s="97"/>
      <c r="D1403" s="97"/>
      <c r="E1403" s="97"/>
      <c r="F1403" s="97"/>
      <c r="G1403" s="97"/>
      <c r="H1403" s="97"/>
      <c r="I1403" s="97"/>
      <c r="J1403" s="97"/>
    </row>
    <row r="1404" ht="15.6" spans="1:10">
      <c r="A1404" s="131" t="s">
        <v>3</v>
      </c>
      <c r="B1404" s="131"/>
      <c r="C1404" s="131"/>
      <c r="D1404" s="131"/>
      <c r="E1404" s="131"/>
      <c r="F1404" s="131"/>
      <c r="G1404" s="131"/>
      <c r="H1404" s="131"/>
      <c r="I1404" s="131"/>
      <c r="J1404" s="131"/>
    </row>
    <row r="1405" ht="15.6" spans="1:10">
      <c r="A1405" s="131"/>
      <c r="B1405" s="131"/>
      <c r="C1405" s="131"/>
      <c r="D1405" s="131"/>
      <c r="E1405" s="131"/>
      <c r="F1405" s="131"/>
      <c r="G1405" s="131"/>
      <c r="H1405" s="131"/>
      <c r="I1405" s="131"/>
      <c r="J1405" s="131"/>
    </row>
    <row r="1406" spans="1:10">
      <c r="A1406" s="132"/>
      <c r="B1406" s="132"/>
      <c r="C1406" s="132"/>
      <c r="D1406" s="132"/>
      <c r="E1406" s="132"/>
      <c r="F1406" s="132"/>
      <c r="G1406" s="132"/>
      <c r="H1406" s="132"/>
      <c r="I1406" s="132"/>
      <c r="J1406" s="132"/>
    </row>
    <row r="1407" spans="1:10">
      <c r="A1407" s="105" t="s">
        <v>4</v>
      </c>
      <c r="B1407" s="105"/>
      <c r="C1407" s="132" t="s">
        <v>5</v>
      </c>
      <c r="D1407" s="105"/>
      <c r="E1407" s="105"/>
      <c r="F1407" s="105"/>
      <c r="G1407" s="105" t="s">
        <v>6</v>
      </c>
      <c r="H1407" s="132">
        <v>2023</v>
      </c>
      <c r="I1407" s="105"/>
      <c r="J1407" s="105"/>
    </row>
    <row r="1408" ht="24" customHeight="1" spans="1:10">
      <c r="A1408" s="97" t="s">
        <v>7</v>
      </c>
      <c r="B1408" s="97"/>
      <c r="C1408" s="132" t="s">
        <v>8</v>
      </c>
      <c r="D1408" s="132"/>
      <c r="E1408" s="132"/>
      <c r="F1408" s="132"/>
      <c r="G1408" s="105" t="s">
        <v>9</v>
      </c>
      <c r="H1408" s="97" t="s">
        <v>198</v>
      </c>
      <c r="I1408" s="97"/>
      <c r="J1408" s="132"/>
    </row>
    <row r="1409" spans="1:10">
      <c r="A1409" s="105" t="s">
        <v>11</v>
      </c>
      <c r="B1409" s="105"/>
      <c r="C1409" s="97"/>
      <c r="D1409" s="132"/>
      <c r="E1409" s="132"/>
      <c r="F1409" s="132"/>
      <c r="G1409" s="105"/>
      <c r="H1409" s="97"/>
      <c r="I1409" s="97"/>
      <c r="J1409" s="132"/>
    </row>
    <row r="1410" ht="18.15" spans="1:10">
      <c r="A1410" s="186"/>
      <c r="B1410" s="186"/>
      <c r="C1410" s="186"/>
      <c r="D1410" s="186"/>
      <c r="E1410" s="186"/>
      <c r="F1410" s="186"/>
      <c r="G1410" s="186"/>
      <c r="H1410" s="186"/>
      <c r="I1410" s="186"/>
      <c r="J1410" s="186"/>
    </row>
    <row r="1411" spans="1:10">
      <c r="A1411" s="205" t="s">
        <v>129</v>
      </c>
      <c r="B1411" s="163"/>
      <c r="C1411" s="206"/>
      <c r="D1411" s="164" t="s">
        <v>13</v>
      </c>
      <c r="E1411" s="207" t="s">
        <v>14</v>
      </c>
      <c r="F1411" s="136" t="s">
        <v>15</v>
      </c>
      <c r="G1411" s="137" t="s">
        <v>16</v>
      </c>
      <c r="H1411" s="138"/>
      <c r="I1411" s="138"/>
      <c r="J1411" s="139" t="s">
        <v>17</v>
      </c>
    </row>
    <row r="1412" spans="1:10">
      <c r="A1412" s="208"/>
      <c r="B1412" s="165"/>
      <c r="C1412" s="209"/>
      <c r="D1412" s="166"/>
      <c r="E1412" s="210" t="s">
        <v>18</v>
      </c>
      <c r="F1412" s="142"/>
      <c r="G1412" s="143" t="s">
        <v>19</v>
      </c>
      <c r="H1412" s="144" t="s">
        <v>20</v>
      </c>
      <c r="I1412" s="145" t="s">
        <v>21</v>
      </c>
      <c r="J1412" s="146"/>
    </row>
    <row r="1413" ht="15.15" spans="1:10">
      <c r="A1413" s="292"/>
      <c r="B1413" s="175"/>
      <c r="C1413" s="293"/>
      <c r="D1413" s="168"/>
      <c r="E1413" s="237"/>
      <c r="F1413" s="147" t="s">
        <v>22</v>
      </c>
      <c r="G1413" s="148" t="s">
        <v>22</v>
      </c>
      <c r="H1413" s="149" t="s">
        <v>23</v>
      </c>
      <c r="I1413" s="150"/>
      <c r="J1413" s="151" t="s">
        <v>24</v>
      </c>
    </row>
    <row r="1414" spans="1:10">
      <c r="A1414" s="360" t="s">
        <v>60</v>
      </c>
      <c r="B1414" s="51"/>
      <c r="C1414" s="361"/>
      <c r="D1414" s="169"/>
      <c r="E1414" s="362"/>
      <c r="F1414" s="52"/>
      <c r="G1414" s="53"/>
      <c r="H1414" s="53"/>
      <c r="I1414" s="53"/>
      <c r="J1414" s="54"/>
    </row>
    <row r="1415" spans="1:10">
      <c r="A1415" s="57"/>
      <c r="B1415" s="158" t="s">
        <v>61</v>
      </c>
      <c r="C1415" s="329"/>
      <c r="D1415" s="159" t="s">
        <v>62</v>
      </c>
      <c r="E1415" s="330"/>
      <c r="F1415" s="36">
        <f>'[1]21mooe'!X3</f>
        <v>21950</v>
      </c>
      <c r="G1415" s="37">
        <f>'[1]22mooe'!X3</f>
        <v>14250</v>
      </c>
      <c r="H1415" s="37">
        <f>I1415-G1415</f>
        <v>35750</v>
      </c>
      <c r="I1415" s="37">
        <v>50000</v>
      </c>
      <c r="J1415" s="38">
        <f>[1]MOOE!X2</f>
        <v>50000</v>
      </c>
    </row>
    <row r="1416" spans="1:10">
      <c r="A1416" s="57"/>
      <c r="B1416" s="158" t="s">
        <v>63</v>
      </c>
      <c r="C1416" s="329"/>
      <c r="D1416" s="159" t="s">
        <v>64</v>
      </c>
      <c r="E1416" s="330"/>
      <c r="F1416" s="39">
        <f>'[1]21mooe'!X4</f>
        <v>40500</v>
      </c>
      <c r="G1416" s="40">
        <f>'[1]22mooe'!X4</f>
        <v>14250</v>
      </c>
      <c r="H1416" s="40">
        <f>I1416-G1416</f>
        <v>15750</v>
      </c>
      <c r="I1416" s="40">
        <v>30000</v>
      </c>
      <c r="J1416" s="41">
        <f>[1]MOOE!X3</f>
        <v>30000</v>
      </c>
    </row>
    <row r="1417" spans="1:10">
      <c r="A1417" s="57"/>
      <c r="B1417" s="158" t="s">
        <v>65</v>
      </c>
      <c r="C1417" s="329"/>
      <c r="D1417" s="159" t="s">
        <v>66</v>
      </c>
      <c r="E1417" s="330"/>
      <c r="F1417" s="39">
        <f>'[1]21mooe'!X5</f>
        <v>5884</v>
      </c>
      <c r="G1417" s="40">
        <f>'[1]22mooe'!X5</f>
        <v>0</v>
      </c>
      <c r="H1417" s="40">
        <f>I1417-G1417</f>
        <v>30000</v>
      </c>
      <c r="I1417" s="40">
        <v>30000</v>
      </c>
      <c r="J1417" s="41">
        <f>[1]MOOE!X4</f>
        <v>30000</v>
      </c>
    </row>
    <row r="1418" spans="1:10">
      <c r="A1418" s="57"/>
      <c r="B1418" s="158" t="s">
        <v>67</v>
      </c>
      <c r="C1418" s="329"/>
      <c r="D1418" s="159" t="s">
        <v>68</v>
      </c>
      <c r="E1418" s="330"/>
      <c r="F1418" s="39">
        <v>0</v>
      </c>
      <c r="G1418" s="40">
        <v>0</v>
      </c>
      <c r="H1418" s="40">
        <v>0</v>
      </c>
      <c r="I1418" s="40">
        <v>0</v>
      </c>
      <c r="J1418" s="41">
        <v>0</v>
      </c>
    </row>
    <row r="1419" spans="1:10">
      <c r="A1419" s="57"/>
      <c r="B1419" s="158" t="s">
        <v>89</v>
      </c>
      <c r="C1419" s="329"/>
      <c r="D1419" s="159" t="s">
        <v>90</v>
      </c>
      <c r="E1419" s="330"/>
      <c r="F1419" s="39">
        <v>0</v>
      </c>
      <c r="G1419" s="40">
        <f>'[1]22mooe'!X19</f>
        <v>0</v>
      </c>
      <c r="H1419" s="40">
        <f>I1419-G1419</f>
        <v>0</v>
      </c>
      <c r="I1419" s="40">
        <v>0</v>
      </c>
      <c r="J1419" s="41">
        <f>[1]MOOE!X17</f>
        <v>0</v>
      </c>
    </row>
    <row r="1420" spans="1:10">
      <c r="A1420" s="57"/>
      <c r="B1420" s="158" t="s">
        <v>95</v>
      </c>
      <c r="C1420" s="329"/>
      <c r="D1420" s="159" t="s">
        <v>96</v>
      </c>
      <c r="E1420" s="330"/>
      <c r="F1420" s="39">
        <v>0</v>
      </c>
      <c r="G1420" s="40">
        <v>0</v>
      </c>
      <c r="H1420" s="40">
        <f>I1420-G1420</f>
        <v>0</v>
      </c>
      <c r="I1420" s="40">
        <v>0</v>
      </c>
      <c r="J1420" s="41">
        <v>0</v>
      </c>
    </row>
    <row r="1421" spans="1:10">
      <c r="A1421" s="57"/>
      <c r="B1421" s="158" t="s">
        <v>105</v>
      </c>
      <c r="C1421" s="329"/>
      <c r="D1421" s="159" t="s">
        <v>106</v>
      </c>
      <c r="E1421" s="330"/>
      <c r="F1421" s="39">
        <f>'[1]21mooe'!X28</f>
        <v>91395</v>
      </c>
      <c r="G1421" s="40">
        <f>'[1]22mooe'!X29</f>
        <v>24913.42</v>
      </c>
      <c r="H1421" s="40">
        <f>I1421-G1421</f>
        <v>25086.58</v>
      </c>
      <c r="I1421" s="40">
        <v>50000</v>
      </c>
      <c r="J1421" s="41">
        <f>[1]MOOE!X25</f>
        <v>50000</v>
      </c>
    </row>
    <row r="1422" ht="18" customHeight="1" spans="1:10">
      <c r="A1422" s="337"/>
      <c r="B1422" s="182" t="s">
        <v>107</v>
      </c>
      <c r="C1422" s="182"/>
      <c r="D1422" s="183"/>
      <c r="E1422" s="339"/>
      <c r="F1422" s="92">
        <f>SUM(F1415:F1421)</f>
        <v>159729</v>
      </c>
      <c r="G1422" s="46">
        <f>SUM(G1415:G1421)</f>
        <v>53413.42</v>
      </c>
      <c r="H1422" s="46">
        <f>I1422-G1422</f>
        <v>106586.58</v>
      </c>
      <c r="I1422" s="92">
        <f>SUM(I1415:I1421)</f>
        <v>160000</v>
      </c>
      <c r="J1422" s="85">
        <f>SUM(J1415:J1421)</f>
        <v>160000</v>
      </c>
    </row>
    <row r="1423" ht="18" customHeight="1" spans="1:10">
      <c r="A1423" s="57" t="s">
        <v>108</v>
      </c>
      <c r="B1423" s="158"/>
      <c r="C1423" s="329"/>
      <c r="D1423" s="190"/>
      <c r="E1423" s="329"/>
      <c r="F1423" s="39"/>
      <c r="G1423" s="40"/>
      <c r="H1423" s="40"/>
      <c r="I1423" s="40"/>
      <c r="J1423" s="41"/>
    </row>
    <row r="1424" spans="1:10">
      <c r="A1424" s="57"/>
      <c r="B1424" s="158" t="s">
        <v>131</v>
      </c>
      <c r="C1424" s="329"/>
      <c r="D1424" s="184" t="s">
        <v>110</v>
      </c>
      <c r="E1424" s="330"/>
      <c r="F1424" s="39">
        <v>0</v>
      </c>
      <c r="G1424" s="40">
        <v>0</v>
      </c>
      <c r="H1424" s="40">
        <f>I1424-G1424</f>
        <v>0</v>
      </c>
      <c r="I1424" s="40">
        <v>0</v>
      </c>
      <c r="J1424" s="41">
        <v>0</v>
      </c>
    </row>
    <row r="1425" spans="1:10">
      <c r="A1425" s="57"/>
      <c r="B1425" s="158" t="s">
        <v>138</v>
      </c>
      <c r="C1425" s="329"/>
      <c r="D1425" s="159" t="s">
        <v>114</v>
      </c>
      <c r="E1425" s="330"/>
      <c r="F1425" s="39">
        <v>0</v>
      </c>
      <c r="G1425" s="40">
        <v>0</v>
      </c>
      <c r="H1425" s="40">
        <f>I1425-G1425</f>
        <v>0</v>
      </c>
      <c r="I1425" s="40">
        <v>0</v>
      </c>
      <c r="J1425" s="41">
        <v>0</v>
      </c>
    </row>
    <row r="1426" spans="1:10">
      <c r="A1426" s="57"/>
      <c r="B1426" s="158" t="s">
        <v>132</v>
      </c>
      <c r="C1426" s="329"/>
      <c r="D1426" s="184" t="s">
        <v>116</v>
      </c>
      <c r="E1426" s="357"/>
      <c r="F1426" s="39">
        <v>0</v>
      </c>
      <c r="G1426" s="40">
        <v>0</v>
      </c>
      <c r="H1426" s="40">
        <f>I1426-G1426</f>
        <v>0</v>
      </c>
      <c r="I1426" s="40">
        <v>0</v>
      </c>
      <c r="J1426" s="41">
        <v>0</v>
      </c>
    </row>
    <row r="1427" ht="18" customHeight="1" spans="1:10">
      <c r="A1427" s="337"/>
      <c r="B1427" s="60" t="s">
        <v>117</v>
      </c>
      <c r="C1427" s="338"/>
      <c r="D1427" s="171"/>
      <c r="E1427" s="366"/>
      <c r="F1427" s="62">
        <f>SUM(F1424:F1426)</f>
        <v>0</v>
      </c>
      <c r="G1427" s="62">
        <f>SUM(G1424:G1426)</f>
        <v>0</v>
      </c>
      <c r="H1427" s="63">
        <f>I1427-G1427</f>
        <v>0</v>
      </c>
      <c r="I1427" s="62">
        <f>SUM(I1424:I1426)</f>
        <v>0</v>
      </c>
      <c r="J1427" s="64">
        <f>SUM(J1424:J1426)</f>
        <v>0</v>
      </c>
    </row>
    <row r="1428" ht="20.25" customHeight="1" spans="1:10">
      <c r="A1428" s="65" t="s">
        <v>118</v>
      </c>
      <c r="B1428" s="172"/>
      <c r="C1428" s="172"/>
      <c r="D1428" s="173"/>
      <c r="E1428" s="340"/>
      <c r="F1428" s="126">
        <f>F1422+F1427</f>
        <v>159729</v>
      </c>
      <c r="G1428" s="126">
        <f>G1422+G1427</f>
        <v>53413.42</v>
      </c>
      <c r="H1428" s="125">
        <f>I1428-G1428</f>
        <v>106586.58</v>
      </c>
      <c r="I1428" s="126">
        <f>I1422+I1427</f>
        <v>160000</v>
      </c>
      <c r="J1428" s="126">
        <f>J1422+J1427</f>
        <v>160000</v>
      </c>
    </row>
    <row r="1429" ht="20.25" customHeight="1" spans="1:10">
      <c r="A1429" s="121"/>
      <c r="B1429" s="121"/>
      <c r="C1429" s="121"/>
      <c r="D1429" s="200"/>
      <c r="E1429" s="368"/>
      <c r="F1429" s="123"/>
      <c r="G1429" s="123"/>
      <c r="H1429" s="123"/>
      <c r="I1429" s="123"/>
      <c r="J1429" s="123"/>
    </row>
    <row r="1430" ht="15" spans="1:10">
      <c r="A1430" s="72" t="s">
        <v>119</v>
      </c>
      <c r="B1430" s="72"/>
      <c r="C1430" s="74"/>
      <c r="D1430" s="73"/>
      <c r="E1430" s="74"/>
      <c r="F1430" s="71"/>
      <c r="G1430" s="71"/>
      <c r="H1430" s="71"/>
      <c r="I1430" s="71"/>
      <c r="J1430" s="71"/>
    </row>
    <row r="1431" ht="15" spans="1:10">
      <c r="A1431" s="72"/>
      <c r="B1431" s="72"/>
      <c r="C1431" s="74"/>
      <c r="D1431" s="73"/>
      <c r="E1431" s="74"/>
      <c r="F1431" s="71"/>
      <c r="G1431" s="71"/>
      <c r="H1431" s="71"/>
      <c r="I1431" s="71"/>
      <c r="J1431" s="71"/>
    </row>
    <row r="1432" spans="1:10">
      <c r="A1432" s="35"/>
      <c r="B1432" s="72"/>
      <c r="C1432" s="75" t="s">
        <v>120</v>
      </c>
      <c r="D1432" s="72" t="s">
        <v>121</v>
      </c>
      <c r="E1432" s="72"/>
      <c r="F1432" s="76"/>
      <c r="G1432" s="77"/>
      <c r="H1432" s="78" t="s">
        <v>122</v>
      </c>
      <c r="I1432" s="78"/>
      <c r="J1432" s="76"/>
    </row>
    <row r="1433" spans="1:10">
      <c r="A1433" s="35"/>
      <c r="B1433" s="72"/>
      <c r="C1433" s="75"/>
      <c r="D1433" s="79"/>
      <c r="E1433" s="72"/>
      <c r="F1433" s="76"/>
      <c r="G1433" s="77"/>
      <c r="H1433" s="77"/>
      <c r="I1433" s="77"/>
      <c r="J1433" s="76"/>
    </row>
    <row r="1435" spans="3:10">
      <c r="C1435" s="81" t="s">
        <v>124</v>
      </c>
      <c r="D1435" s="81" t="s">
        <v>125</v>
      </c>
      <c r="E1435" s="81"/>
      <c r="F1435" s="81"/>
      <c r="G1435" s="81"/>
      <c r="H1435" s="81" t="s">
        <v>124</v>
      </c>
      <c r="I1435" s="81"/>
      <c r="J1435" s="81"/>
    </row>
    <row r="1436" spans="3:10">
      <c r="C1436" s="82" t="s">
        <v>126</v>
      </c>
      <c r="D1436" s="82" t="s">
        <v>127</v>
      </c>
      <c r="E1436" s="82"/>
      <c r="F1436" s="82"/>
      <c r="G1436" s="82"/>
      <c r="H1436" s="82" t="s">
        <v>126</v>
      </c>
      <c r="I1436" s="82"/>
      <c r="J1436" s="82"/>
    </row>
    <row r="1437" spans="3:10">
      <c r="C1437" s="82"/>
      <c r="D1437" s="82"/>
      <c r="E1437" s="82"/>
      <c r="F1437" s="82"/>
      <c r="G1437" s="82"/>
      <c r="H1437" s="82"/>
      <c r="I1437" s="82"/>
      <c r="J1437" s="82"/>
    </row>
    <row r="1438" spans="3:10">
      <c r="C1438" s="82"/>
      <c r="D1438" s="82"/>
      <c r="E1438" s="82"/>
      <c r="F1438" s="82"/>
      <c r="G1438" s="82"/>
      <c r="H1438" s="82"/>
      <c r="I1438" s="82"/>
      <c r="J1438" s="82"/>
    </row>
    <row r="1439" spans="3:10">
      <c r="C1439" s="82"/>
      <c r="D1439" s="82"/>
      <c r="E1439" s="82"/>
      <c r="F1439" s="82"/>
      <c r="G1439" s="82"/>
      <c r="H1439" s="82"/>
      <c r="I1439" s="82"/>
      <c r="J1439" s="82"/>
    </row>
    <row r="1440" spans="3:10">
      <c r="C1440" s="82"/>
      <c r="D1440" s="82"/>
      <c r="E1440" s="82"/>
      <c r="F1440" s="82"/>
      <c r="G1440" s="82"/>
      <c r="H1440" s="82"/>
      <c r="I1440" s="82"/>
      <c r="J1440" s="82"/>
    </row>
    <row r="1441" spans="3:10">
      <c r="C1441" s="82"/>
      <c r="D1441" s="82"/>
      <c r="E1441" s="82"/>
      <c r="F1441" s="82"/>
      <c r="G1441" s="82"/>
      <c r="H1441" s="82"/>
      <c r="I1441" s="82"/>
      <c r="J1441" s="82"/>
    </row>
    <row r="1442" spans="3:10">
      <c r="C1442" s="82"/>
      <c r="D1442" s="82"/>
      <c r="E1442" s="82"/>
      <c r="F1442" s="82"/>
      <c r="G1442" s="82"/>
      <c r="H1442" s="82"/>
      <c r="I1442" s="82"/>
      <c r="J1442" s="82"/>
    </row>
    <row r="1443" spans="3:10">
      <c r="C1443" s="82"/>
      <c r="D1443" s="82"/>
      <c r="E1443" s="82"/>
      <c r="F1443" s="82"/>
      <c r="G1443" s="82"/>
      <c r="H1443" s="82"/>
      <c r="I1443" s="82"/>
      <c r="J1443" s="82"/>
    </row>
    <row r="1444" spans="3:10">
      <c r="C1444" s="82"/>
      <c r="D1444" s="82"/>
      <c r="E1444" s="82"/>
      <c r="F1444" s="82"/>
      <c r="G1444" s="82"/>
      <c r="H1444" s="82"/>
      <c r="I1444" s="82"/>
      <c r="J1444" s="82"/>
    </row>
    <row r="1445" spans="3:10">
      <c r="C1445" s="82"/>
      <c r="D1445" s="82"/>
      <c r="E1445" s="82"/>
      <c r="F1445" s="82"/>
      <c r="G1445" s="82"/>
      <c r="H1445" s="82"/>
      <c r="I1445" s="82"/>
      <c r="J1445" s="82"/>
    </row>
    <row r="1446" spans="3:10">
      <c r="C1446" s="82"/>
      <c r="D1446" s="82"/>
      <c r="E1446" s="82"/>
      <c r="F1446" s="82"/>
      <c r="G1446" s="82"/>
      <c r="H1446" s="82"/>
      <c r="I1446" s="82"/>
      <c r="J1446" s="82"/>
    </row>
    <row r="1447" spans="1:10">
      <c r="A1447" s="98" t="s">
        <v>0</v>
      </c>
      <c r="B1447" s="98"/>
      <c r="C1447" s="98"/>
      <c r="D1447" s="98"/>
      <c r="E1447" s="98"/>
      <c r="F1447" s="98"/>
      <c r="G1447" s="98"/>
      <c r="H1447" s="98"/>
      <c r="I1447" s="98"/>
      <c r="J1447" s="98"/>
    </row>
    <row r="1448" spans="1:10">
      <c r="A1448" s="99" t="s">
        <v>1</v>
      </c>
      <c r="B1448" s="100"/>
      <c r="C1448" s="100"/>
      <c r="D1448" s="100"/>
      <c r="E1448" s="100"/>
      <c r="F1448" s="100"/>
      <c r="G1448" s="100"/>
      <c r="H1448" s="100"/>
      <c r="I1448" s="100"/>
      <c r="J1448" s="100"/>
    </row>
    <row r="1449" spans="1:10">
      <c r="A1449" s="101" t="s">
        <v>2</v>
      </c>
      <c r="B1449" s="100"/>
      <c r="C1449" s="100"/>
      <c r="D1449" s="100"/>
      <c r="E1449" s="100"/>
      <c r="F1449" s="100"/>
      <c r="G1449" s="100"/>
      <c r="H1449" s="100"/>
      <c r="I1449" s="100"/>
      <c r="J1449" s="100"/>
    </row>
    <row r="1450" spans="1:10">
      <c r="A1450" s="97"/>
      <c r="B1450" s="97"/>
      <c r="C1450" s="97"/>
      <c r="D1450" s="97"/>
      <c r="E1450" s="97"/>
      <c r="F1450" s="97"/>
      <c r="G1450" s="97"/>
      <c r="H1450" s="97"/>
      <c r="I1450" s="97"/>
      <c r="J1450" s="97"/>
    </row>
    <row r="1451" ht="15.6" spans="1:10">
      <c r="A1451" s="131" t="s">
        <v>3</v>
      </c>
      <c r="B1451" s="131"/>
      <c r="C1451" s="131"/>
      <c r="D1451" s="131"/>
      <c r="E1451" s="131"/>
      <c r="F1451" s="131"/>
      <c r="G1451" s="131"/>
      <c r="H1451" s="131"/>
      <c r="I1451" s="131"/>
      <c r="J1451" s="131"/>
    </row>
    <row r="1452" ht="15.6" spans="1:10">
      <c r="A1452" s="131"/>
      <c r="B1452" s="131"/>
      <c r="C1452" s="131"/>
      <c r="D1452" s="131"/>
      <c r="E1452" s="131"/>
      <c r="F1452" s="131"/>
      <c r="G1452" s="131"/>
      <c r="H1452" s="131"/>
      <c r="I1452" s="131"/>
      <c r="J1452" s="131"/>
    </row>
    <row r="1453" spans="1:10">
      <c r="A1453" s="132"/>
      <c r="B1453" s="132"/>
      <c r="C1453" s="132"/>
      <c r="D1453" s="132"/>
      <c r="E1453" s="132"/>
      <c r="F1453" s="132"/>
      <c r="G1453" s="132"/>
      <c r="H1453" s="132"/>
      <c r="I1453" s="132"/>
      <c r="J1453" s="132"/>
    </row>
    <row r="1454" spans="1:10">
      <c r="A1454" s="105" t="s">
        <v>4</v>
      </c>
      <c r="B1454" s="105"/>
      <c r="C1454" s="132" t="s">
        <v>5</v>
      </c>
      <c r="D1454" s="105"/>
      <c r="E1454" s="105"/>
      <c r="F1454" s="105"/>
      <c r="G1454" s="105" t="s">
        <v>6</v>
      </c>
      <c r="H1454" s="132">
        <v>2023</v>
      </c>
      <c r="I1454" s="105"/>
      <c r="J1454" s="105"/>
    </row>
    <row r="1455" spans="1:10">
      <c r="A1455" s="97" t="s">
        <v>7</v>
      </c>
      <c r="B1455" s="97"/>
      <c r="C1455" s="132" t="s">
        <v>8</v>
      </c>
      <c r="D1455" s="132"/>
      <c r="E1455" s="132"/>
      <c r="F1455" s="132"/>
      <c r="G1455" s="105" t="s">
        <v>9</v>
      </c>
      <c r="H1455" s="97" t="s">
        <v>199</v>
      </c>
      <c r="I1455" s="97"/>
      <c r="J1455" s="132"/>
    </row>
    <row r="1456" ht="24" customHeight="1" spans="1:10">
      <c r="A1456" s="105" t="s">
        <v>11</v>
      </c>
      <c r="B1456" s="105"/>
      <c r="C1456" s="97"/>
      <c r="D1456" s="132"/>
      <c r="E1456" s="132"/>
      <c r="F1456" s="132"/>
      <c r="G1456" s="105"/>
      <c r="H1456" s="97"/>
      <c r="I1456" s="97"/>
      <c r="J1456" s="132"/>
    </row>
    <row r="1457" ht="18.15" spans="1:10">
      <c r="A1457" s="186"/>
      <c r="B1457" s="186"/>
      <c r="C1457" s="186"/>
      <c r="D1457" s="186"/>
      <c r="E1457" s="186"/>
      <c r="F1457" s="186"/>
      <c r="G1457" s="186"/>
      <c r="H1457" s="186"/>
      <c r="I1457" s="186"/>
      <c r="J1457" s="186"/>
    </row>
    <row r="1458" spans="1:10">
      <c r="A1458" s="205" t="s">
        <v>129</v>
      </c>
      <c r="B1458" s="163"/>
      <c r="C1458" s="206"/>
      <c r="D1458" s="164" t="s">
        <v>13</v>
      </c>
      <c r="E1458" s="207" t="s">
        <v>14</v>
      </c>
      <c r="F1458" s="136" t="s">
        <v>15</v>
      </c>
      <c r="G1458" s="137" t="s">
        <v>16</v>
      </c>
      <c r="H1458" s="138"/>
      <c r="I1458" s="138"/>
      <c r="J1458" s="139" t="s">
        <v>17</v>
      </c>
    </row>
    <row r="1459" spans="1:10">
      <c r="A1459" s="208"/>
      <c r="B1459" s="165"/>
      <c r="C1459" s="209"/>
      <c r="D1459" s="166"/>
      <c r="E1459" s="210" t="s">
        <v>18</v>
      </c>
      <c r="F1459" s="142"/>
      <c r="G1459" s="143" t="s">
        <v>19</v>
      </c>
      <c r="H1459" s="144" t="s">
        <v>20</v>
      </c>
      <c r="I1459" s="145" t="s">
        <v>21</v>
      </c>
      <c r="J1459" s="146"/>
    </row>
    <row r="1460" ht="15.15" spans="1:10">
      <c r="A1460" s="292"/>
      <c r="B1460" s="175"/>
      <c r="C1460" s="293"/>
      <c r="D1460" s="168"/>
      <c r="E1460" s="237"/>
      <c r="F1460" s="147" t="s">
        <v>22</v>
      </c>
      <c r="G1460" s="148" t="s">
        <v>22</v>
      </c>
      <c r="H1460" s="149" t="s">
        <v>23</v>
      </c>
      <c r="I1460" s="150"/>
      <c r="J1460" s="151" t="s">
        <v>24</v>
      </c>
    </row>
    <row r="1461" spans="1:10">
      <c r="A1461" s="360" t="s">
        <v>60</v>
      </c>
      <c r="B1461" s="51"/>
      <c r="C1461" s="361"/>
      <c r="D1461" s="169"/>
      <c r="E1461" s="362"/>
      <c r="F1461" s="52"/>
      <c r="G1461" s="53"/>
      <c r="H1461" s="53"/>
      <c r="I1461" s="53"/>
      <c r="J1461" s="54"/>
    </row>
    <row r="1462" spans="1:10">
      <c r="A1462" s="57"/>
      <c r="B1462" s="158" t="s">
        <v>61</v>
      </c>
      <c r="C1462" s="329"/>
      <c r="D1462" s="159" t="s">
        <v>62</v>
      </c>
      <c r="E1462" s="330"/>
      <c r="F1462" s="36">
        <f>'[1]21mooe'!Z3</f>
        <v>23300</v>
      </c>
      <c r="G1462" s="37">
        <f>'[1]22mooe'!Z3</f>
        <v>6250</v>
      </c>
      <c r="H1462" s="37">
        <f>I1462-G1462</f>
        <v>53750</v>
      </c>
      <c r="I1462" s="37">
        <v>60000</v>
      </c>
      <c r="J1462" s="38">
        <f>[1]MOOE!Z2</f>
        <v>60000</v>
      </c>
    </row>
    <row r="1463" spans="1:10">
      <c r="A1463" s="57"/>
      <c r="B1463" s="158" t="s">
        <v>63</v>
      </c>
      <c r="C1463" s="329"/>
      <c r="D1463" s="159" t="s">
        <v>64</v>
      </c>
      <c r="E1463" s="330"/>
      <c r="F1463" s="39">
        <f>'[1]21mooe'!Z4</f>
        <v>0</v>
      </c>
      <c r="G1463" s="40">
        <f>'[1]22mooe'!Z4</f>
        <v>0</v>
      </c>
      <c r="H1463" s="40">
        <f>I1463-G1463</f>
        <v>60000</v>
      </c>
      <c r="I1463" s="40">
        <v>60000</v>
      </c>
      <c r="J1463" s="41">
        <f>[1]MOOE!Z3</f>
        <v>60000</v>
      </c>
    </row>
    <row r="1464" spans="1:10">
      <c r="A1464" s="57"/>
      <c r="B1464" s="158" t="s">
        <v>65</v>
      </c>
      <c r="C1464" s="329"/>
      <c r="D1464" s="159" t="s">
        <v>66</v>
      </c>
      <c r="E1464" s="330"/>
      <c r="F1464" s="39">
        <f>'[1]21mooe'!Z5</f>
        <v>0</v>
      </c>
      <c r="G1464" s="40">
        <f>'[1]22mooe'!Z5</f>
        <v>17500</v>
      </c>
      <c r="H1464" s="40">
        <f>I1464-G1464</f>
        <v>12500</v>
      </c>
      <c r="I1464" s="40">
        <v>30000</v>
      </c>
      <c r="J1464" s="41">
        <f>[1]MOOE!Z4</f>
        <v>30000</v>
      </c>
    </row>
    <row r="1465" spans="1:10">
      <c r="A1465" s="57"/>
      <c r="B1465" s="158" t="s">
        <v>67</v>
      </c>
      <c r="C1465" s="329"/>
      <c r="D1465" s="159" t="s">
        <v>68</v>
      </c>
      <c r="E1465" s="330"/>
      <c r="F1465" s="39">
        <v>0</v>
      </c>
      <c r="G1465" s="40">
        <v>0</v>
      </c>
      <c r="H1465" s="40">
        <v>0</v>
      </c>
      <c r="I1465" s="40">
        <v>0</v>
      </c>
      <c r="J1465" s="41">
        <v>0</v>
      </c>
    </row>
    <row r="1466" spans="1:10">
      <c r="A1466" s="57"/>
      <c r="B1466" s="158" t="s">
        <v>89</v>
      </c>
      <c r="C1466" s="329"/>
      <c r="D1466" s="159" t="s">
        <v>90</v>
      </c>
      <c r="E1466" s="330"/>
      <c r="F1466" s="39">
        <v>0</v>
      </c>
      <c r="G1466" s="40">
        <f>'[1]22mooe'!X51</f>
        <v>0</v>
      </c>
      <c r="H1466" s="40">
        <f>I1466-G1466</f>
        <v>0</v>
      </c>
      <c r="I1466" s="40">
        <v>0</v>
      </c>
      <c r="J1466" s="41">
        <f>[1]MOOE!X47</f>
        <v>0</v>
      </c>
    </row>
    <row r="1467" spans="1:10">
      <c r="A1467" s="57"/>
      <c r="B1467" s="158" t="s">
        <v>95</v>
      </c>
      <c r="C1467" s="329"/>
      <c r="D1467" s="159" t="s">
        <v>96</v>
      </c>
      <c r="E1467" s="330"/>
      <c r="F1467" s="39">
        <v>0</v>
      </c>
      <c r="G1467" s="40">
        <v>0</v>
      </c>
      <c r="H1467" s="40">
        <f>I1467-G1467</f>
        <v>0</v>
      </c>
      <c r="I1467" s="40">
        <v>0</v>
      </c>
      <c r="J1467" s="41">
        <v>0</v>
      </c>
    </row>
    <row r="1468" spans="1:10">
      <c r="A1468" s="57"/>
      <c r="B1468" s="158" t="s">
        <v>105</v>
      </c>
      <c r="C1468" s="329"/>
      <c r="D1468" s="159" t="s">
        <v>106</v>
      </c>
      <c r="E1468" s="330"/>
      <c r="F1468" s="39">
        <f>'[1]21mooe'!Z28</f>
        <v>39343</v>
      </c>
      <c r="G1468" s="40">
        <f>'[1]22mooe'!Z29</f>
        <v>42943.2</v>
      </c>
      <c r="H1468" s="40">
        <f>I1468-G1468</f>
        <v>7056.8</v>
      </c>
      <c r="I1468" s="40">
        <v>50000</v>
      </c>
      <c r="J1468" s="41">
        <f>[1]MOOE!Z25</f>
        <v>100000</v>
      </c>
    </row>
    <row r="1469" ht="18" customHeight="1" spans="1:10">
      <c r="A1469" s="337"/>
      <c r="B1469" s="182" t="s">
        <v>107</v>
      </c>
      <c r="C1469" s="182"/>
      <c r="D1469" s="183"/>
      <c r="E1469" s="339"/>
      <c r="F1469" s="92">
        <f>SUM(F1462:F1468)</f>
        <v>62643</v>
      </c>
      <c r="G1469" s="46">
        <f>SUM(G1462:G1468)</f>
        <v>66693.2</v>
      </c>
      <c r="H1469" s="46">
        <f>I1469-G1469</f>
        <v>133306.8</v>
      </c>
      <c r="I1469" s="92">
        <f>SUM(I1462:I1468)</f>
        <v>200000</v>
      </c>
      <c r="J1469" s="85">
        <f>SUM(J1462:J1468)</f>
        <v>250000</v>
      </c>
    </row>
    <row r="1470" ht="18" customHeight="1" spans="1:10">
      <c r="A1470" s="57" t="s">
        <v>108</v>
      </c>
      <c r="B1470" s="158"/>
      <c r="C1470" s="329"/>
      <c r="D1470" s="190"/>
      <c r="E1470" s="329"/>
      <c r="F1470" s="39"/>
      <c r="G1470" s="40"/>
      <c r="H1470" s="40"/>
      <c r="I1470" s="40"/>
      <c r="J1470" s="41"/>
    </row>
    <row r="1471" spans="1:10">
      <c r="A1471" s="57"/>
      <c r="B1471" s="158" t="s">
        <v>131</v>
      </c>
      <c r="C1471" s="329"/>
      <c r="D1471" s="184" t="s">
        <v>110</v>
      </c>
      <c r="E1471" s="330"/>
      <c r="F1471" s="39">
        <v>0</v>
      </c>
      <c r="G1471" s="40">
        <v>0</v>
      </c>
      <c r="H1471" s="40">
        <f>I1471-G1471</f>
        <v>50000</v>
      </c>
      <c r="I1471" s="40">
        <v>50000</v>
      </c>
      <c r="J1471" s="41">
        <f>[1]MOOE!Z31</f>
        <v>0</v>
      </c>
    </row>
    <row r="1472" spans="1:10">
      <c r="A1472" s="57"/>
      <c r="B1472" s="158" t="s">
        <v>138</v>
      </c>
      <c r="C1472" s="329"/>
      <c r="D1472" s="159" t="s">
        <v>114</v>
      </c>
      <c r="E1472" s="330"/>
      <c r="F1472" s="39">
        <v>0</v>
      </c>
      <c r="G1472" s="40">
        <v>0</v>
      </c>
      <c r="H1472" s="40">
        <f>I1472-G1472</f>
        <v>0</v>
      </c>
      <c r="I1472" s="40">
        <v>0</v>
      </c>
      <c r="J1472" s="41">
        <v>0</v>
      </c>
    </row>
    <row r="1473" spans="1:10">
      <c r="A1473" s="57"/>
      <c r="B1473" s="158" t="s">
        <v>132</v>
      </c>
      <c r="C1473" s="329"/>
      <c r="D1473" s="184" t="s">
        <v>116</v>
      </c>
      <c r="E1473" s="357"/>
      <c r="F1473" s="39">
        <v>0</v>
      </c>
      <c r="G1473" s="40">
        <v>0</v>
      </c>
      <c r="H1473" s="40">
        <f>I1473-G1473</f>
        <v>0</v>
      </c>
      <c r="I1473" s="40">
        <v>0</v>
      </c>
      <c r="J1473" s="41">
        <v>0</v>
      </c>
    </row>
    <row r="1474" ht="18" customHeight="1" spans="1:10">
      <c r="A1474" s="337"/>
      <c r="B1474" s="60" t="s">
        <v>117</v>
      </c>
      <c r="C1474" s="338"/>
      <c r="D1474" s="171"/>
      <c r="E1474" s="366"/>
      <c r="F1474" s="62">
        <f>SUM(F1471:F1473)</f>
        <v>0</v>
      </c>
      <c r="G1474" s="62">
        <f>SUM(G1471:G1473)</f>
        <v>0</v>
      </c>
      <c r="H1474" s="63">
        <f>I1474-G1474</f>
        <v>50000</v>
      </c>
      <c r="I1474" s="62">
        <f>SUM(I1471:I1473)</f>
        <v>50000</v>
      </c>
      <c r="J1474" s="64">
        <f>SUM(J1471:J1473)</f>
        <v>0</v>
      </c>
    </row>
    <row r="1475" ht="20.25" customHeight="1" spans="1:10">
      <c r="A1475" s="65" t="s">
        <v>118</v>
      </c>
      <c r="B1475" s="172"/>
      <c r="C1475" s="172"/>
      <c r="D1475" s="173"/>
      <c r="E1475" s="340"/>
      <c r="F1475" s="126">
        <f>F1469+F1474</f>
        <v>62643</v>
      </c>
      <c r="G1475" s="126">
        <f>G1469+G1474</f>
        <v>66693.2</v>
      </c>
      <c r="H1475" s="125">
        <f>I1475-G1475</f>
        <v>183306.8</v>
      </c>
      <c r="I1475" s="126">
        <f>I1469+I1474</f>
        <v>250000</v>
      </c>
      <c r="J1475" s="126">
        <f>J1469+J1474</f>
        <v>250000</v>
      </c>
    </row>
    <row r="1476" ht="20.25" customHeight="1" spans="1:10">
      <c r="A1476" s="121"/>
      <c r="B1476" s="121"/>
      <c r="C1476" s="121"/>
      <c r="D1476" s="200"/>
      <c r="E1476" s="368"/>
      <c r="F1476" s="123"/>
      <c r="G1476" s="123"/>
      <c r="H1476" s="123"/>
      <c r="I1476" s="123"/>
      <c r="J1476" s="123"/>
    </row>
    <row r="1477" ht="15" spans="1:10">
      <c r="A1477" s="72" t="s">
        <v>119</v>
      </c>
      <c r="B1477" s="72"/>
      <c r="C1477" s="74"/>
      <c r="D1477" s="73"/>
      <c r="E1477" s="74"/>
      <c r="F1477" s="71"/>
      <c r="G1477" s="71"/>
      <c r="H1477" s="71"/>
      <c r="I1477" s="71"/>
      <c r="J1477" s="71"/>
    </row>
    <row r="1478" ht="15" spans="1:10">
      <c r="A1478" s="72"/>
      <c r="B1478" s="72"/>
      <c r="C1478" s="74"/>
      <c r="D1478" s="73"/>
      <c r="E1478" s="74"/>
      <c r="F1478" s="71"/>
      <c r="G1478" s="71"/>
      <c r="H1478" s="71"/>
      <c r="I1478" s="71"/>
      <c r="J1478" s="71"/>
    </row>
    <row r="1479" spans="1:10">
      <c r="A1479" s="35"/>
      <c r="B1479" s="72"/>
      <c r="C1479" s="75" t="s">
        <v>120</v>
      </c>
      <c r="D1479" s="72" t="s">
        <v>121</v>
      </c>
      <c r="E1479" s="72"/>
      <c r="F1479" s="76"/>
      <c r="G1479" s="77"/>
      <c r="H1479" s="78" t="s">
        <v>122</v>
      </c>
      <c r="I1479" s="78"/>
      <c r="J1479" s="76"/>
    </row>
    <row r="1480" spans="1:10">
      <c r="A1480" s="35"/>
      <c r="B1480" s="72"/>
      <c r="C1480" s="75"/>
      <c r="D1480" s="79"/>
      <c r="E1480" s="72"/>
      <c r="F1480" s="76"/>
      <c r="G1480" s="77"/>
      <c r="H1480" s="77"/>
      <c r="I1480" s="77"/>
      <c r="J1480" s="76"/>
    </row>
    <row r="1482" spans="3:10">
      <c r="C1482" s="81" t="s">
        <v>124</v>
      </c>
      <c r="D1482" s="81" t="s">
        <v>125</v>
      </c>
      <c r="E1482" s="81"/>
      <c r="F1482" s="81"/>
      <c r="G1482" s="81"/>
      <c r="H1482" s="81" t="s">
        <v>124</v>
      </c>
      <c r="I1482" s="81"/>
      <c r="J1482" s="81"/>
    </row>
    <row r="1483" spans="3:10">
      <c r="C1483" s="82" t="s">
        <v>126</v>
      </c>
      <c r="D1483" s="82" t="s">
        <v>127</v>
      </c>
      <c r="E1483" s="82"/>
      <c r="F1483" s="82"/>
      <c r="G1483" s="82"/>
      <c r="H1483" s="82" t="s">
        <v>126</v>
      </c>
      <c r="I1483" s="82"/>
      <c r="J1483" s="82"/>
    </row>
    <row r="1484" spans="3:3">
      <c r="C1484" s="82"/>
    </row>
  </sheetData>
  <mergeCells count="440">
    <mergeCell ref="A1:J1"/>
    <mergeCell ref="A5:J5"/>
    <mergeCell ref="A7:J7"/>
    <mergeCell ref="A9:B9"/>
    <mergeCell ref="A11:J11"/>
    <mergeCell ref="G12:I12"/>
    <mergeCell ref="A15:C15"/>
    <mergeCell ref="B34:C34"/>
    <mergeCell ref="B60:C60"/>
    <mergeCell ref="A69:C69"/>
    <mergeCell ref="D77:G77"/>
    <mergeCell ref="H77:J77"/>
    <mergeCell ref="D78:G78"/>
    <mergeCell ref="H78:J78"/>
    <mergeCell ref="A107:J107"/>
    <mergeCell ref="A111:J111"/>
    <mergeCell ref="A113:J113"/>
    <mergeCell ref="A115:B115"/>
    <mergeCell ref="A117:J117"/>
    <mergeCell ref="G118:I118"/>
    <mergeCell ref="B139:C139"/>
    <mergeCell ref="G140:I140"/>
    <mergeCell ref="B155:C155"/>
    <mergeCell ref="A161:C161"/>
    <mergeCell ref="D168:G168"/>
    <mergeCell ref="H168:J168"/>
    <mergeCell ref="D169:G169"/>
    <mergeCell ref="H169:J169"/>
    <mergeCell ref="A173:J173"/>
    <mergeCell ref="A177:J177"/>
    <mergeCell ref="A179:J179"/>
    <mergeCell ref="A181:B181"/>
    <mergeCell ref="A183:J183"/>
    <mergeCell ref="G184:I184"/>
    <mergeCell ref="B205:C205"/>
    <mergeCell ref="B221:C221"/>
    <mergeCell ref="A227:C227"/>
    <mergeCell ref="D233:G233"/>
    <mergeCell ref="H233:J233"/>
    <mergeCell ref="D234:G234"/>
    <mergeCell ref="H234:J234"/>
    <mergeCell ref="A239:J239"/>
    <mergeCell ref="A243:J243"/>
    <mergeCell ref="A245:J245"/>
    <mergeCell ref="A247:B247"/>
    <mergeCell ref="G250:I250"/>
    <mergeCell ref="B271:C271"/>
    <mergeCell ref="G275:I275"/>
    <mergeCell ref="B287:C287"/>
    <mergeCell ref="A293:C293"/>
    <mergeCell ref="D300:G300"/>
    <mergeCell ref="H300:J300"/>
    <mergeCell ref="D301:G301"/>
    <mergeCell ref="H301:J301"/>
    <mergeCell ref="A307:J307"/>
    <mergeCell ref="A311:J311"/>
    <mergeCell ref="A313:J313"/>
    <mergeCell ref="A315:B315"/>
    <mergeCell ref="A317:J317"/>
    <mergeCell ref="G318:I318"/>
    <mergeCell ref="B339:C339"/>
    <mergeCell ref="G343:I343"/>
    <mergeCell ref="B357:C357"/>
    <mergeCell ref="A363:C363"/>
    <mergeCell ref="D369:G369"/>
    <mergeCell ref="H369:J369"/>
    <mergeCell ref="D370:G370"/>
    <mergeCell ref="H370:J370"/>
    <mergeCell ref="A377:J377"/>
    <mergeCell ref="A381:J381"/>
    <mergeCell ref="A383:J383"/>
    <mergeCell ref="A385:B385"/>
    <mergeCell ref="A387:J387"/>
    <mergeCell ref="G388:I388"/>
    <mergeCell ref="B409:C409"/>
    <mergeCell ref="G411:I411"/>
    <mergeCell ref="B425:C425"/>
    <mergeCell ref="A431:C431"/>
    <mergeCell ref="D438:G438"/>
    <mergeCell ref="H438:J438"/>
    <mergeCell ref="D439:G439"/>
    <mergeCell ref="H439:J439"/>
    <mergeCell ref="A446:J446"/>
    <mergeCell ref="A450:J450"/>
    <mergeCell ref="A452:J452"/>
    <mergeCell ref="A454:B454"/>
    <mergeCell ref="A456:J456"/>
    <mergeCell ref="G457:I457"/>
    <mergeCell ref="B477:C477"/>
    <mergeCell ref="G479:I479"/>
    <mergeCell ref="B492:C492"/>
    <mergeCell ref="A498:C498"/>
    <mergeCell ref="D505:G505"/>
    <mergeCell ref="H505:J505"/>
    <mergeCell ref="D506:G506"/>
    <mergeCell ref="H506:J506"/>
    <mergeCell ref="A512:J512"/>
    <mergeCell ref="A516:J516"/>
    <mergeCell ref="A518:J518"/>
    <mergeCell ref="A520:B520"/>
    <mergeCell ref="A522:J522"/>
    <mergeCell ref="G523:I523"/>
    <mergeCell ref="B544:C544"/>
    <mergeCell ref="G548:I548"/>
    <mergeCell ref="B563:C563"/>
    <mergeCell ref="A569:C569"/>
    <mergeCell ref="D576:G576"/>
    <mergeCell ref="H576:J576"/>
    <mergeCell ref="D577:G577"/>
    <mergeCell ref="H577:J577"/>
    <mergeCell ref="A583:J583"/>
    <mergeCell ref="A587:J587"/>
    <mergeCell ref="A589:J589"/>
    <mergeCell ref="A591:B591"/>
    <mergeCell ref="G593:I593"/>
    <mergeCell ref="B614:C614"/>
    <mergeCell ref="G616:I616"/>
    <mergeCell ref="B630:C630"/>
    <mergeCell ref="A636:C636"/>
    <mergeCell ref="D643:G643"/>
    <mergeCell ref="H643:J643"/>
    <mergeCell ref="D644:G644"/>
    <mergeCell ref="H644:J644"/>
    <mergeCell ref="A649:J649"/>
    <mergeCell ref="A653:J653"/>
    <mergeCell ref="A655:J655"/>
    <mergeCell ref="A657:B657"/>
    <mergeCell ref="A659:J659"/>
    <mergeCell ref="G660:I660"/>
    <mergeCell ref="B681:C681"/>
    <mergeCell ref="G683:I683"/>
    <mergeCell ref="B699:C699"/>
    <mergeCell ref="A705:C705"/>
    <mergeCell ref="D712:G712"/>
    <mergeCell ref="H712:J712"/>
    <mergeCell ref="D713:G713"/>
    <mergeCell ref="H713:J713"/>
    <mergeCell ref="A719:J719"/>
    <mergeCell ref="A723:J723"/>
    <mergeCell ref="A725:J725"/>
    <mergeCell ref="A727:B727"/>
    <mergeCell ref="G729:I729"/>
    <mergeCell ref="B750:C750"/>
    <mergeCell ref="G752:I752"/>
    <mergeCell ref="B765:C765"/>
    <mergeCell ref="A771:C771"/>
    <mergeCell ref="D778:G778"/>
    <mergeCell ref="H778:J778"/>
    <mergeCell ref="D779:G779"/>
    <mergeCell ref="H779:J779"/>
    <mergeCell ref="A785:J785"/>
    <mergeCell ref="A789:J789"/>
    <mergeCell ref="A791:J791"/>
    <mergeCell ref="A793:B793"/>
    <mergeCell ref="A795:J795"/>
    <mergeCell ref="G796:I796"/>
    <mergeCell ref="B817:C817"/>
    <mergeCell ref="G822:I822"/>
    <mergeCell ref="B836:C836"/>
    <mergeCell ref="A842:C842"/>
    <mergeCell ref="D849:G849"/>
    <mergeCell ref="H849:J849"/>
    <mergeCell ref="D850:G850"/>
    <mergeCell ref="H850:J850"/>
    <mergeCell ref="A856:J856"/>
    <mergeCell ref="A860:J860"/>
    <mergeCell ref="A862:J862"/>
    <mergeCell ref="A864:B864"/>
    <mergeCell ref="A866:J866"/>
    <mergeCell ref="G867:I867"/>
    <mergeCell ref="B890:C890"/>
    <mergeCell ref="G893:I893"/>
    <mergeCell ref="B905:C905"/>
    <mergeCell ref="A911:C911"/>
    <mergeCell ref="D918:G918"/>
    <mergeCell ref="H918:J918"/>
    <mergeCell ref="D919:G919"/>
    <mergeCell ref="H919:J919"/>
    <mergeCell ref="A926:J926"/>
    <mergeCell ref="A930:J930"/>
    <mergeCell ref="A932:J932"/>
    <mergeCell ref="A934:B934"/>
    <mergeCell ref="A936:J936"/>
    <mergeCell ref="G937:I937"/>
    <mergeCell ref="B958:C958"/>
    <mergeCell ref="G963:I963"/>
    <mergeCell ref="B975:C975"/>
    <mergeCell ref="A981:C981"/>
    <mergeCell ref="D988:G988"/>
    <mergeCell ref="H988:J988"/>
    <mergeCell ref="D989:G989"/>
    <mergeCell ref="H989:J989"/>
    <mergeCell ref="A992:J992"/>
    <mergeCell ref="A996:J996"/>
    <mergeCell ref="A998:J998"/>
    <mergeCell ref="A1000:B1000"/>
    <mergeCell ref="A1002:J1002"/>
    <mergeCell ref="G1003:I1003"/>
    <mergeCell ref="B1024:C1024"/>
    <mergeCell ref="G1028:I1028"/>
    <mergeCell ref="B1043:C1043"/>
    <mergeCell ref="A1049:C1049"/>
    <mergeCell ref="D1056:G1056"/>
    <mergeCell ref="H1056:J1056"/>
    <mergeCell ref="D1057:G1057"/>
    <mergeCell ref="H1057:J1057"/>
    <mergeCell ref="A1061:J1061"/>
    <mergeCell ref="A1065:J1065"/>
    <mergeCell ref="A1066:J1066"/>
    <mergeCell ref="A1068:B1068"/>
    <mergeCell ref="G1070:I1070"/>
    <mergeCell ref="B1082:C1082"/>
    <mergeCell ref="A1088:C1088"/>
    <mergeCell ref="D1094:G1094"/>
    <mergeCell ref="H1094:J1094"/>
    <mergeCell ref="D1095:G1095"/>
    <mergeCell ref="H1095:J1095"/>
    <mergeCell ref="A1102:J1102"/>
    <mergeCell ref="A1106:J1106"/>
    <mergeCell ref="A1108:J1108"/>
    <mergeCell ref="A1110:B1110"/>
    <mergeCell ref="A1112:J1112"/>
    <mergeCell ref="G1113:I1113"/>
    <mergeCell ref="B1125:C1125"/>
    <mergeCell ref="A1131:C1131"/>
    <mergeCell ref="D1138:G1138"/>
    <mergeCell ref="H1138:J1138"/>
    <mergeCell ref="D1139:G1139"/>
    <mergeCell ref="H1139:J1139"/>
    <mergeCell ref="A1146:J1146"/>
    <mergeCell ref="A1150:J1150"/>
    <mergeCell ref="A1152:J1152"/>
    <mergeCell ref="A1154:B1154"/>
    <mergeCell ref="A1156:J1156"/>
    <mergeCell ref="G1157:I1157"/>
    <mergeCell ref="B1168:C1168"/>
    <mergeCell ref="A1174:C1174"/>
    <mergeCell ref="D1181:G1181"/>
    <mergeCell ref="H1181:J1181"/>
    <mergeCell ref="D1182:G1182"/>
    <mergeCell ref="H1182:J1182"/>
    <mergeCell ref="A1189:J1189"/>
    <mergeCell ref="A1193:J1193"/>
    <mergeCell ref="A1195:J1195"/>
    <mergeCell ref="A1197:B1197"/>
    <mergeCell ref="A1199:J1199"/>
    <mergeCell ref="G1200:I1200"/>
    <mergeCell ref="B1211:C1211"/>
    <mergeCell ref="A1217:C1217"/>
    <mergeCell ref="D1224:G1224"/>
    <mergeCell ref="H1224:J1224"/>
    <mergeCell ref="D1225:G1225"/>
    <mergeCell ref="H1225:J1225"/>
    <mergeCell ref="A1232:J1232"/>
    <mergeCell ref="A1236:J1236"/>
    <mergeCell ref="A1238:J1238"/>
    <mergeCell ref="A1240:B1240"/>
    <mergeCell ref="A1242:J1242"/>
    <mergeCell ref="G1243:I1243"/>
    <mergeCell ref="B1254:C1254"/>
    <mergeCell ref="A1260:C1260"/>
    <mergeCell ref="D1267:G1267"/>
    <mergeCell ref="H1267:J1267"/>
    <mergeCell ref="D1268:G1268"/>
    <mergeCell ref="H1268:J1268"/>
    <mergeCell ref="A1275:J1275"/>
    <mergeCell ref="A1279:J1279"/>
    <mergeCell ref="A1281:J1281"/>
    <mergeCell ref="A1283:B1283"/>
    <mergeCell ref="A1285:B1285"/>
    <mergeCell ref="A1286:J1286"/>
    <mergeCell ref="G1287:I1287"/>
    <mergeCell ref="B1298:C1298"/>
    <mergeCell ref="A1304:C1304"/>
    <mergeCell ref="D1311:G1311"/>
    <mergeCell ref="H1311:J1311"/>
    <mergeCell ref="D1312:G1312"/>
    <mergeCell ref="H1312:J1312"/>
    <mergeCell ref="A1319:J1319"/>
    <mergeCell ref="A1323:J1323"/>
    <mergeCell ref="A1325:J1325"/>
    <mergeCell ref="A1327:B1327"/>
    <mergeCell ref="A1329:J1329"/>
    <mergeCell ref="G1330:I1330"/>
    <mergeCell ref="B1340:C1340"/>
    <mergeCell ref="A1346:C1346"/>
    <mergeCell ref="D1353:G1353"/>
    <mergeCell ref="H1353:J1353"/>
    <mergeCell ref="D1354:G1354"/>
    <mergeCell ref="H1354:J1354"/>
    <mergeCell ref="A1360:J1360"/>
    <mergeCell ref="A1364:J1364"/>
    <mergeCell ref="A1366:J1366"/>
    <mergeCell ref="A1368:B1368"/>
    <mergeCell ref="A1370:J1370"/>
    <mergeCell ref="G1371:I1371"/>
    <mergeCell ref="B1382:C1382"/>
    <mergeCell ref="A1388:C1388"/>
    <mergeCell ref="D1395:G1395"/>
    <mergeCell ref="H1395:J1395"/>
    <mergeCell ref="D1396:G1396"/>
    <mergeCell ref="H1396:J1396"/>
    <mergeCell ref="A1400:J1400"/>
    <mergeCell ref="A1404:J1404"/>
    <mergeCell ref="A1406:J1406"/>
    <mergeCell ref="A1408:B1408"/>
    <mergeCell ref="A1410:J1410"/>
    <mergeCell ref="G1411:I1411"/>
    <mergeCell ref="B1422:C1422"/>
    <mergeCell ref="A1428:C1428"/>
    <mergeCell ref="D1435:G1435"/>
    <mergeCell ref="H1435:J1435"/>
    <mergeCell ref="D1436:G1436"/>
    <mergeCell ref="H1436:J1436"/>
    <mergeCell ref="A1447:J1447"/>
    <mergeCell ref="A1451:J1451"/>
    <mergeCell ref="A1453:J1453"/>
    <mergeCell ref="A1455:B1455"/>
    <mergeCell ref="A1457:J1457"/>
    <mergeCell ref="G1458:I1458"/>
    <mergeCell ref="B1469:C1469"/>
    <mergeCell ref="A1475:C1475"/>
    <mergeCell ref="D1482:G1482"/>
    <mergeCell ref="H1482:J1482"/>
    <mergeCell ref="D1483:G1483"/>
    <mergeCell ref="H1483:J1483"/>
    <mergeCell ref="D12:D14"/>
    <mergeCell ref="F12:F13"/>
    <mergeCell ref="F118:F119"/>
    <mergeCell ref="F140:F141"/>
    <mergeCell ref="F184:F185"/>
    <mergeCell ref="F250:F251"/>
    <mergeCell ref="F275:F276"/>
    <mergeCell ref="F318:F319"/>
    <mergeCell ref="F343:F344"/>
    <mergeCell ref="F388:F389"/>
    <mergeCell ref="F411:F412"/>
    <mergeCell ref="F457:F458"/>
    <mergeCell ref="F479:F480"/>
    <mergeCell ref="F523:F524"/>
    <mergeCell ref="F548:F549"/>
    <mergeCell ref="F593:F594"/>
    <mergeCell ref="F616:F617"/>
    <mergeCell ref="F660:F661"/>
    <mergeCell ref="F683:F684"/>
    <mergeCell ref="F729:F730"/>
    <mergeCell ref="F752:F753"/>
    <mergeCell ref="F796:F797"/>
    <mergeCell ref="F822:F823"/>
    <mergeCell ref="F867:F868"/>
    <mergeCell ref="F893:F894"/>
    <mergeCell ref="F937:F938"/>
    <mergeCell ref="F963:F964"/>
    <mergeCell ref="F1028:F1029"/>
    <mergeCell ref="F1070:F1071"/>
    <mergeCell ref="F1113:F1114"/>
    <mergeCell ref="F1157:F1158"/>
    <mergeCell ref="F1200:F1201"/>
    <mergeCell ref="F1243:F1244"/>
    <mergeCell ref="F1287:F1288"/>
    <mergeCell ref="F1330:F1331"/>
    <mergeCell ref="F1371:F1372"/>
    <mergeCell ref="F1411:F1412"/>
    <mergeCell ref="F1458:F1459"/>
    <mergeCell ref="J12:J13"/>
    <mergeCell ref="J118:J119"/>
    <mergeCell ref="J140:J141"/>
    <mergeCell ref="J184:J185"/>
    <mergeCell ref="J250:J251"/>
    <mergeCell ref="J275:J276"/>
    <mergeCell ref="J318:J319"/>
    <mergeCell ref="J343:J344"/>
    <mergeCell ref="J388:J389"/>
    <mergeCell ref="J411:J412"/>
    <mergeCell ref="J457:J458"/>
    <mergeCell ref="J479:J480"/>
    <mergeCell ref="J523:J524"/>
    <mergeCell ref="J548:J549"/>
    <mergeCell ref="J593:J594"/>
    <mergeCell ref="J616:J617"/>
    <mergeCell ref="J660:J661"/>
    <mergeCell ref="J683:J684"/>
    <mergeCell ref="J729:J730"/>
    <mergeCell ref="J752:J753"/>
    <mergeCell ref="J796:J797"/>
    <mergeCell ref="J822:J823"/>
    <mergeCell ref="J867:J868"/>
    <mergeCell ref="J893:J894"/>
    <mergeCell ref="J937:J938"/>
    <mergeCell ref="J963:J964"/>
    <mergeCell ref="J1003:J1004"/>
    <mergeCell ref="J1028:J1029"/>
    <mergeCell ref="J1070:J1071"/>
    <mergeCell ref="J1113:J1114"/>
    <mergeCell ref="J1157:J1158"/>
    <mergeCell ref="J1200:J1201"/>
    <mergeCell ref="J1243:J1244"/>
    <mergeCell ref="J1287:J1288"/>
    <mergeCell ref="J1330:J1331"/>
    <mergeCell ref="J1371:J1372"/>
    <mergeCell ref="J1411:J1412"/>
    <mergeCell ref="J1458:J1459"/>
    <mergeCell ref="A1458:C1460"/>
    <mergeCell ref="A1411:C1413"/>
    <mergeCell ref="A1371:C1373"/>
    <mergeCell ref="A1243:C1245"/>
    <mergeCell ref="A1200:C1202"/>
    <mergeCell ref="A1070:C1072"/>
    <mergeCell ref="A1028:C1030"/>
    <mergeCell ref="A1003:C1005"/>
    <mergeCell ref="A963:C965"/>
    <mergeCell ref="A937:C939"/>
    <mergeCell ref="A893:C895"/>
    <mergeCell ref="A867:C869"/>
    <mergeCell ref="A822:C824"/>
    <mergeCell ref="A796:C798"/>
    <mergeCell ref="A752:C754"/>
    <mergeCell ref="A729:C731"/>
    <mergeCell ref="A683:C685"/>
    <mergeCell ref="A660:C662"/>
    <mergeCell ref="A616:C618"/>
    <mergeCell ref="A593:C595"/>
    <mergeCell ref="A548:C550"/>
    <mergeCell ref="A523:C525"/>
    <mergeCell ref="A479:C481"/>
    <mergeCell ref="A457:C459"/>
    <mergeCell ref="A411:C413"/>
    <mergeCell ref="A388:C390"/>
    <mergeCell ref="A343:C345"/>
    <mergeCell ref="A318:C320"/>
    <mergeCell ref="A275:C277"/>
    <mergeCell ref="A250:C252"/>
    <mergeCell ref="A184:C186"/>
    <mergeCell ref="A140:C142"/>
    <mergeCell ref="A12:C14"/>
    <mergeCell ref="A118:C120"/>
    <mergeCell ref="A1113:C1115"/>
    <mergeCell ref="A1157:C1159"/>
    <mergeCell ref="A1287:C1289"/>
    <mergeCell ref="A1330:C1332"/>
  </mergeCells>
  <pageMargins left="2" right="0.45" top="0.75" bottom="0.75" header="0.3" footer="0.3"/>
  <pageSetup paperSize="5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9"/>
  <sheetViews>
    <sheetView topLeftCell="A204" workbookViewId="0">
      <selection activeCell="H103" sqref="H103:J103"/>
    </sheetView>
  </sheetViews>
  <sheetFormatPr defaultColWidth="9.11111111111111" defaultRowHeight="12"/>
  <cols>
    <col min="1" max="1" width="1" style="201" customWidth="1"/>
    <col min="2" max="2" width="7.11111111111111" style="201" customWidth="1"/>
    <col min="3" max="3" width="18.3333333333333" style="201" customWidth="1"/>
    <col min="4" max="4" width="11.3333333333333" style="202" customWidth="1"/>
    <col min="5" max="5" width="7.55555555555556" style="201" hidden="1" customWidth="1"/>
    <col min="6" max="6" width="15.6666666666667" style="203" customWidth="1"/>
    <col min="7" max="7" width="15.8888888888889" style="203" customWidth="1"/>
    <col min="8" max="8" width="16.1111111111111" style="201" customWidth="1"/>
    <col min="9" max="9" width="15.6666666666667" style="201" customWidth="1"/>
    <col min="10" max="10" width="17.6666666666667" style="201" customWidth="1"/>
    <col min="11" max="16384" width="9.11111111111111" style="201"/>
  </cols>
  <sheetData>
    <row r="1" spans="1:10">
      <c r="A1" s="99" t="s">
        <v>200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204"/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/>
      <c r="B3" s="204"/>
      <c r="C3" s="204"/>
      <c r="D3" s="204"/>
      <c r="E3" s="204"/>
      <c r="F3" s="204"/>
      <c r="G3" s="204"/>
      <c r="H3" s="204"/>
      <c r="I3" s="204"/>
      <c r="J3" s="204"/>
    </row>
    <row r="4" spans="1:10">
      <c r="A4" s="199"/>
      <c r="B4" s="199"/>
      <c r="C4" s="199"/>
      <c r="D4" s="199"/>
      <c r="E4" s="199"/>
      <c r="F4" s="199"/>
      <c r="G4" s="199"/>
      <c r="H4" s="199"/>
      <c r="I4" s="199"/>
      <c r="J4" s="199"/>
    </row>
    <row r="5" ht="15.6" spans="1:10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>
      <c r="A6" s="198"/>
      <c r="B6" s="198"/>
      <c r="C6" s="198"/>
      <c r="D6" s="198"/>
      <c r="E6" s="198"/>
      <c r="F6" s="198"/>
      <c r="G6" s="198"/>
      <c r="H6" s="198"/>
      <c r="I6" s="198"/>
      <c r="J6" s="198"/>
    </row>
    <row r="7" spans="1:10">
      <c r="A7" s="198"/>
      <c r="B7" s="198"/>
      <c r="C7" s="198"/>
      <c r="D7" s="198"/>
      <c r="E7" s="198"/>
      <c r="F7" s="198"/>
      <c r="G7" s="198"/>
      <c r="H7" s="198"/>
      <c r="I7" s="198"/>
      <c r="J7" s="198"/>
    </row>
    <row r="8" spans="1:10">
      <c r="A8" s="197" t="s">
        <v>4</v>
      </c>
      <c r="B8" s="197"/>
      <c r="C8" s="198" t="s">
        <v>5</v>
      </c>
      <c r="D8" s="197"/>
      <c r="E8" s="197"/>
      <c r="F8" s="197"/>
      <c r="G8" s="197" t="s">
        <v>6</v>
      </c>
      <c r="H8" s="198">
        <v>2023</v>
      </c>
      <c r="I8" s="197"/>
      <c r="J8" s="197"/>
    </row>
    <row r="9" spans="1:10">
      <c r="A9" s="199" t="s">
        <v>7</v>
      </c>
      <c r="B9" s="199"/>
      <c r="C9" s="198" t="s">
        <v>8</v>
      </c>
      <c r="D9" s="198"/>
      <c r="E9" s="198"/>
      <c r="F9" s="198"/>
      <c r="G9" s="197"/>
      <c r="H9" s="199"/>
      <c r="I9" s="199"/>
      <c r="J9" s="198"/>
    </row>
    <row r="10" spans="1:10">
      <c r="A10" s="197" t="s">
        <v>11</v>
      </c>
      <c r="B10" s="197"/>
      <c r="C10" s="199"/>
      <c r="D10" s="198"/>
      <c r="E10" s="198"/>
      <c r="F10" s="198"/>
      <c r="G10" s="198"/>
      <c r="H10" s="198"/>
      <c r="I10" s="198"/>
      <c r="J10" s="198"/>
    </row>
    <row r="11" ht="12.75" spans="1:10">
      <c r="A11" s="198"/>
      <c r="B11" s="198"/>
      <c r="C11" s="198"/>
      <c r="D11" s="198"/>
      <c r="E11" s="198"/>
      <c r="F11" s="198"/>
      <c r="G11" s="198"/>
      <c r="H11" s="198"/>
      <c r="I11" s="198"/>
      <c r="J11" s="198"/>
    </row>
    <row r="12" spans="1:10">
      <c r="A12" s="205" t="s">
        <v>12</v>
      </c>
      <c r="B12" s="163"/>
      <c r="C12" s="206"/>
      <c r="D12" s="135" t="s">
        <v>13</v>
      </c>
      <c r="E12" s="207" t="s">
        <v>14</v>
      </c>
      <c r="F12" s="136" t="s">
        <v>15</v>
      </c>
      <c r="G12" s="137" t="s">
        <v>16</v>
      </c>
      <c r="H12" s="138"/>
      <c r="I12" s="138"/>
      <c r="J12" s="139" t="s">
        <v>17</v>
      </c>
    </row>
    <row r="13" spans="1:10">
      <c r="A13" s="208"/>
      <c r="B13" s="165"/>
      <c r="C13" s="209"/>
      <c r="D13" s="141"/>
      <c r="E13" s="210" t="s">
        <v>18</v>
      </c>
      <c r="F13" s="142"/>
      <c r="G13" s="143" t="s">
        <v>19</v>
      </c>
      <c r="H13" s="144" t="s">
        <v>20</v>
      </c>
      <c r="I13" s="145" t="s">
        <v>21</v>
      </c>
      <c r="J13" s="146"/>
    </row>
    <row r="14" spans="1:10">
      <c r="A14" s="208"/>
      <c r="B14" s="165"/>
      <c r="C14" s="209"/>
      <c r="D14" s="141"/>
      <c r="E14" s="210"/>
      <c r="F14" s="147" t="s">
        <v>22</v>
      </c>
      <c r="G14" s="148" t="s">
        <v>22</v>
      </c>
      <c r="H14" s="149" t="s">
        <v>23</v>
      </c>
      <c r="I14" s="150"/>
      <c r="J14" s="151" t="s">
        <v>24</v>
      </c>
    </row>
    <row r="15" spans="1:10">
      <c r="A15" s="211">
        <v>1</v>
      </c>
      <c r="B15" s="212"/>
      <c r="C15" s="213"/>
      <c r="D15" s="153">
        <v>2</v>
      </c>
      <c r="E15" s="214"/>
      <c r="F15" s="153">
        <v>3</v>
      </c>
      <c r="G15" s="154">
        <v>4</v>
      </c>
      <c r="H15" s="155">
        <v>5</v>
      </c>
      <c r="I15" s="156">
        <v>6</v>
      </c>
      <c r="J15" s="157">
        <v>7</v>
      </c>
    </row>
    <row r="16" spans="1:10">
      <c r="A16" s="215" t="s">
        <v>25</v>
      </c>
      <c r="B16" s="216"/>
      <c r="C16" s="217"/>
      <c r="D16" s="218"/>
      <c r="E16" s="219"/>
      <c r="F16" s="220"/>
      <c r="G16" s="221"/>
      <c r="H16" s="221"/>
      <c r="I16" s="221"/>
      <c r="J16" s="245"/>
    </row>
    <row r="17" spans="1:10">
      <c r="A17" s="222"/>
      <c r="B17" s="216" t="s">
        <v>26</v>
      </c>
      <c r="C17" s="217"/>
      <c r="D17" s="218" t="s">
        <v>27</v>
      </c>
      <c r="E17" s="219"/>
      <c r="F17" s="223">
        <f>'[1]21ps'!B5</f>
        <v>2576423.42</v>
      </c>
      <c r="G17" s="224">
        <f>'[1]22ps'!B5</f>
        <v>1525188.5</v>
      </c>
      <c r="H17" s="224">
        <f t="shared" ref="H17:H34" si="0">I17-G17</f>
        <v>1827467.5</v>
      </c>
      <c r="I17" s="224">
        <v>3352656</v>
      </c>
      <c r="J17" s="246">
        <f>[1]PS!B5</f>
        <v>4552608</v>
      </c>
    </row>
    <row r="18" spans="1:10">
      <c r="A18" s="222"/>
      <c r="B18" s="216" t="s">
        <v>28</v>
      </c>
      <c r="C18" s="217"/>
      <c r="D18" s="218" t="s">
        <v>29</v>
      </c>
      <c r="E18" s="219"/>
      <c r="F18" s="220">
        <f>'[1]21ps'!B6</f>
        <v>241665.19</v>
      </c>
      <c r="G18" s="221">
        <f>'[1]22ps'!B6</f>
        <v>44272.7</v>
      </c>
      <c r="H18" s="221">
        <f t="shared" si="0"/>
        <v>225016.54</v>
      </c>
      <c r="I18" s="221">
        <v>269289.24</v>
      </c>
      <c r="J18" s="245">
        <f>[1]PS!B6</f>
        <v>44824.93</v>
      </c>
    </row>
    <row r="19" spans="1:10">
      <c r="A19" s="222"/>
      <c r="B19" s="216" t="s">
        <v>30</v>
      </c>
      <c r="C19" s="217"/>
      <c r="D19" s="218"/>
      <c r="E19" s="219"/>
      <c r="F19" s="220"/>
      <c r="G19" s="221"/>
      <c r="H19" s="221"/>
      <c r="I19" s="221"/>
      <c r="J19" s="245"/>
    </row>
    <row r="20" spans="1:10">
      <c r="A20" s="222"/>
      <c r="B20" s="216" t="s">
        <v>31</v>
      </c>
      <c r="C20" s="217"/>
      <c r="D20" s="218" t="s">
        <v>32</v>
      </c>
      <c r="E20" s="219"/>
      <c r="F20" s="220">
        <f>'[1]21ps'!B7</f>
        <v>169000</v>
      </c>
      <c r="G20" s="221">
        <f>'[1]22ps'!B7</f>
        <v>100000</v>
      </c>
      <c r="H20" s="221">
        <f t="shared" si="0"/>
        <v>140000</v>
      </c>
      <c r="I20" s="221">
        <v>240000</v>
      </c>
      <c r="J20" s="245">
        <f>[1]PS!B7</f>
        <v>384000</v>
      </c>
    </row>
    <row r="21" spans="1:10">
      <c r="A21" s="222"/>
      <c r="B21" s="216" t="s">
        <v>33</v>
      </c>
      <c r="C21" s="217"/>
      <c r="D21" s="218" t="s">
        <v>34</v>
      </c>
      <c r="E21" s="219"/>
      <c r="F21" s="220">
        <f>'[1]21ps'!B8</f>
        <v>86400</v>
      </c>
      <c r="G21" s="221">
        <f>'[1]22ps'!B8</f>
        <v>43200</v>
      </c>
      <c r="H21" s="221">
        <f t="shared" si="0"/>
        <v>43200</v>
      </c>
      <c r="I21" s="221">
        <v>86400</v>
      </c>
      <c r="J21" s="245">
        <f>[1]PS!B8</f>
        <v>86400</v>
      </c>
    </row>
    <row r="22" spans="1:10">
      <c r="A22" s="222"/>
      <c r="B22" s="216" t="s">
        <v>35</v>
      </c>
      <c r="C22" s="217"/>
      <c r="D22" s="218" t="s">
        <v>36</v>
      </c>
      <c r="E22" s="219"/>
      <c r="F22" s="220">
        <f>'[1]21ps'!B9</f>
        <v>86400</v>
      </c>
      <c r="G22" s="221">
        <f>'[1]22ps'!B9</f>
        <v>43200</v>
      </c>
      <c r="H22" s="221">
        <f t="shared" si="0"/>
        <v>43200</v>
      </c>
      <c r="I22" s="221">
        <v>86400</v>
      </c>
      <c r="J22" s="245">
        <f>[1]PS!B9</f>
        <v>86400</v>
      </c>
    </row>
    <row r="23" spans="1:10">
      <c r="A23" s="222"/>
      <c r="B23" s="216" t="s">
        <v>37</v>
      </c>
      <c r="C23" s="217"/>
      <c r="D23" s="218" t="s">
        <v>38</v>
      </c>
      <c r="E23" s="219"/>
      <c r="F23" s="220">
        <f>'[1]21ps'!B10</f>
        <v>42000</v>
      </c>
      <c r="G23" s="221">
        <f>'[1]22ps'!B10</f>
        <v>42000</v>
      </c>
      <c r="H23" s="221">
        <f t="shared" si="0"/>
        <v>18000</v>
      </c>
      <c r="I23" s="221">
        <v>60000</v>
      </c>
      <c r="J23" s="245">
        <f>[1]PS!B10</f>
        <v>96000</v>
      </c>
    </row>
    <row r="24" spans="1:10">
      <c r="A24" s="222"/>
      <c r="B24" s="216" t="s">
        <v>39</v>
      </c>
      <c r="C24" s="217"/>
      <c r="D24" s="218" t="s">
        <v>40</v>
      </c>
      <c r="E24" s="219"/>
      <c r="F24" s="220">
        <f>'[1]21ps'!B14</f>
        <v>0</v>
      </c>
      <c r="G24" s="221">
        <f>'[1]22ps'!B14</f>
        <v>0</v>
      </c>
      <c r="H24" s="221">
        <f t="shared" si="0"/>
        <v>0</v>
      </c>
      <c r="I24" s="221">
        <v>0</v>
      </c>
      <c r="J24" s="245">
        <v>0</v>
      </c>
    </row>
    <row r="25" spans="1:10">
      <c r="A25" s="222"/>
      <c r="B25" s="216" t="s">
        <v>41</v>
      </c>
      <c r="C25" s="217"/>
      <c r="D25" s="218" t="s">
        <v>42</v>
      </c>
      <c r="E25" s="219"/>
      <c r="F25" s="220">
        <f>'[1]21ps'!B15</f>
        <v>5000</v>
      </c>
      <c r="G25" s="221">
        <f>'[1]22ps'!B15</f>
        <v>0</v>
      </c>
      <c r="H25" s="221">
        <f t="shared" si="0"/>
        <v>0</v>
      </c>
      <c r="I25" s="221">
        <v>0</v>
      </c>
      <c r="J25" s="245">
        <f>[1]PS!B14</f>
        <v>0</v>
      </c>
    </row>
    <row r="26" spans="1:10">
      <c r="A26" s="222"/>
      <c r="B26" s="216" t="s">
        <v>43</v>
      </c>
      <c r="C26" s="217"/>
      <c r="D26" s="218" t="s">
        <v>44</v>
      </c>
      <c r="E26" s="219"/>
      <c r="F26" s="220">
        <f>'[1]21ps'!B16</f>
        <v>35000</v>
      </c>
      <c r="G26" s="221">
        <f>'[1]22ps'!B16</f>
        <v>0</v>
      </c>
      <c r="H26" s="221">
        <f t="shared" si="0"/>
        <v>50000</v>
      </c>
      <c r="I26" s="221">
        <v>50000</v>
      </c>
      <c r="J26" s="245">
        <f>[1]PS!B15</f>
        <v>80000</v>
      </c>
    </row>
    <row r="27" spans="1:10">
      <c r="A27" s="222"/>
      <c r="B27" s="216" t="s">
        <v>45</v>
      </c>
      <c r="C27" s="217"/>
      <c r="D27" s="218" t="s">
        <v>46</v>
      </c>
      <c r="E27" s="219"/>
      <c r="F27" s="220">
        <f>'[1]21ps'!B17</f>
        <v>219879</v>
      </c>
      <c r="G27" s="221">
        <f>'[1]22ps'!B17</f>
        <v>0</v>
      </c>
      <c r="H27" s="221">
        <f t="shared" si="0"/>
        <v>279388</v>
      </c>
      <c r="I27" s="221">
        <v>279388</v>
      </c>
      <c r="J27" s="245">
        <f>[1]PS!B16</f>
        <v>379384</v>
      </c>
    </row>
    <row r="28" spans="1:10">
      <c r="A28" s="222"/>
      <c r="B28" s="216" t="s">
        <v>47</v>
      </c>
      <c r="C28" s="217"/>
      <c r="D28" s="218" t="s">
        <v>48</v>
      </c>
      <c r="E28" s="219"/>
      <c r="F28" s="220">
        <f>'[1]21ps'!B18</f>
        <v>308472.78</v>
      </c>
      <c r="G28" s="221">
        <f>'[1]22ps'!B18</f>
        <v>183022.62</v>
      </c>
      <c r="H28" s="221">
        <f t="shared" si="0"/>
        <v>219296.1</v>
      </c>
      <c r="I28" s="221">
        <v>402318.72</v>
      </c>
      <c r="J28" s="245">
        <f>[1]PS!B17</f>
        <v>546312.96</v>
      </c>
    </row>
    <row r="29" spans="1:10">
      <c r="A29" s="222"/>
      <c r="B29" s="216" t="s">
        <v>49</v>
      </c>
      <c r="C29" s="217"/>
      <c r="D29" s="218" t="s">
        <v>50</v>
      </c>
      <c r="E29" s="219"/>
      <c r="F29" s="220">
        <f>'[1]21ps'!B19</f>
        <v>52350.63</v>
      </c>
      <c r="G29" s="221">
        <f>'[1]22ps'!B19</f>
        <v>30456</v>
      </c>
      <c r="H29" s="221">
        <f t="shared" si="0"/>
        <v>36597.12</v>
      </c>
      <c r="I29" s="221">
        <v>67053.12</v>
      </c>
      <c r="J29" s="245">
        <f>[1]PS!B18</f>
        <v>91052.16</v>
      </c>
    </row>
    <row r="30" spans="1:10">
      <c r="A30" s="222"/>
      <c r="B30" s="216" t="s">
        <v>51</v>
      </c>
      <c r="C30" s="217"/>
      <c r="D30" s="218" t="s">
        <v>52</v>
      </c>
      <c r="E30" s="219"/>
      <c r="F30" s="220">
        <f>'[1]21ps'!B20</f>
        <v>30625.18</v>
      </c>
      <c r="G30" s="221">
        <f>'[1]22ps'!B20</f>
        <v>20176.25</v>
      </c>
      <c r="H30" s="221">
        <f t="shared" si="0"/>
        <v>46876.87</v>
      </c>
      <c r="I30" s="221">
        <v>67053.12</v>
      </c>
      <c r="J30" s="245">
        <f>[1]PS!B19</f>
        <v>113815.2</v>
      </c>
    </row>
    <row r="31" spans="1:10">
      <c r="A31" s="222"/>
      <c r="B31" s="216" t="s">
        <v>53</v>
      </c>
      <c r="C31" s="217"/>
      <c r="D31" s="218" t="s">
        <v>54</v>
      </c>
      <c r="E31" s="219"/>
      <c r="F31" s="220">
        <f>'[1]21ps'!B21</f>
        <v>8300</v>
      </c>
      <c r="G31" s="221">
        <f>'[1]22ps'!B21</f>
        <v>4900</v>
      </c>
      <c r="H31" s="221">
        <f t="shared" si="0"/>
        <v>7100</v>
      </c>
      <c r="I31" s="221">
        <v>12000</v>
      </c>
      <c r="J31" s="245">
        <f>[1]PS!B20</f>
        <v>19200</v>
      </c>
    </row>
    <row r="32" spans="1:10">
      <c r="A32" s="222"/>
      <c r="B32" s="216" t="s">
        <v>55</v>
      </c>
      <c r="C32" s="217"/>
      <c r="D32" s="218" t="s">
        <v>56</v>
      </c>
      <c r="E32" s="219"/>
      <c r="F32" s="220">
        <f>'[1]21ps'!B22</f>
        <v>291823.42</v>
      </c>
      <c r="G32" s="221">
        <f>'[1]22ps'!B22</f>
        <v>617239.05</v>
      </c>
      <c r="H32" s="221">
        <f t="shared" si="0"/>
        <v>545893.17</v>
      </c>
      <c r="I32" s="221">
        <v>1163132.22</v>
      </c>
      <c r="J32" s="245">
        <f>[1]PS!B21</f>
        <v>0</v>
      </c>
    </row>
    <row r="33" spans="1:10">
      <c r="A33" s="222"/>
      <c r="B33" s="216" t="s">
        <v>57</v>
      </c>
      <c r="C33" s="217"/>
      <c r="D33" s="218" t="s">
        <v>58</v>
      </c>
      <c r="E33" s="219"/>
      <c r="F33" s="220">
        <f>'[1]21ps'!B24+'[1]21ps'!B25+'[1]21ps'!B26</f>
        <v>370728</v>
      </c>
      <c r="G33" s="225">
        <f>'[1]22ps'!B24+'[1]22ps'!B25+'[1]22ps'!B27</f>
        <v>316003</v>
      </c>
      <c r="H33" s="225">
        <f t="shared" si="0"/>
        <v>93385</v>
      </c>
      <c r="I33" s="225">
        <v>409388</v>
      </c>
      <c r="J33" s="247">
        <f>[1]PS!B23+[1]PS!B24+[1]PS!B25</f>
        <v>539384</v>
      </c>
    </row>
    <row r="34" ht="12.75" spans="1:10">
      <c r="A34" s="226"/>
      <c r="B34" s="227" t="s">
        <v>59</v>
      </c>
      <c r="C34" s="227"/>
      <c r="D34" s="228"/>
      <c r="E34" s="229"/>
      <c r="F34" s="230">
        <f>SUM(F17:F33)</f>
        <v>4524067.62</v>
      </c>
      <c r="G34" s="230">
        <f>SUM(G17:G33)</f>
        <v>2969658.12</v>
      </c>
      <c r="H34" s="231">
        <f t="shared" si="0"/>
        <v>3575420.3</v>
      </c>
      <c r="I34" s="248">
        <f>SUM(I17:I33)</f>
        <v>6545078.42</v>
      </c>
      <c r="J34" s="249">
        <f>SUM(J17:J33)</f>
        <v>7019381.25</v>
      </c>
    </row>
    <row r="35" spans="1:10">
      <c r="A35" s="216"/>
      <c r="B35" s="216"/>
      <c r="C35" s="232"/>
      <c r="D35" s="218"/>
      <c r="E35" s="232"/>
      <c r="F35" s="233"/>
      <c r="G35" s="234"/>
      <c r="H35" s="234"/>
      <c r="I35" s="234"/>
      <c r="J35" s="234"/>
    </row>
    <row r="36" spans="1:10">
      <c r="A36" s="216"/>
      <c r="B36" s="216"/>
      <c r="C36" s="232"/>
      <c r="D36" s="218"/>
      <c r="E36" s="232"/>
      <c r="F36" s="233"/>
      <c r="G36" s="234"/>
      <c r="H36" s="234"/>
      <c r="I36" s="234"/>
      <c r="J36" s="234"/>
    </row>
    <row r="37" spans="1:10">
      <c r="A37" s="216"/>
      <c r="B37" s="216"/>
      <c r="C37" s="232"/>
      <c r="D37" s="218"/>
      <c r="E37" s="232"/>
      <c r="F37" s="233"/>
      <c r="G37" s="234"/>
      <c r="H37" s="234"/>
      <c r="I37" s="234"/>
      <c r="J37" s="234"/>
    </row>
    <row r="38" spans="1:10">
      <c r="A38" s="216"/>
      <c r="B38" s="216"/>
      <c r="C38" s="232"/>
      <c r="D38" s="218"/>
      <c r="E38" s="232"/>
      <c r="F38" s="233"/>
      <c r="G38" s="234"/>
      <c r="H38" s="234"/>
      <c r="I38" s="234"/>
      <c r="J38" s="234"/>
    </row>
    <row r="39" spans="1:10">
      <c r="A39" s="216"/>
      <c r="B39" s="216"/>
      <c r="C39" s="232"/>
      <c r="D39" s="218"/>
      <c r="E39" s="232"/>
      <c r="F39" s="233"/>
      <c r="G39" s="234"/>
      <c r="H39" s="234"/>
      <c r="I39" s="234"/>
      <c r="J39" s="234"/>
    </row>
    <row r="40" spans="1:10">
      <c r="A40" s="216"/>
      <c r="B40" s="216"/>
      <c r="C40" s="232"/>
      <c r="D40" s="218"/>
      <c r="E40" s="232"/>
      <c r="F40" s="233"/>
      <c r="G40" s="234"/>
      <c r="H40" s="234"/>
      <c r="I40" s="234"/>
      <c r="J40" s="234"/>
    </row>
    <row r="41" spans="1:10">
      <c r="A41" s="216"/>
      <c r="B41" s="216"/>
      <c r="C41" s="232"/>
      <c r="D41" s="218"/>
      <c r="E41" s="232"/>
      <c r="F41" s="233"/>
      <c r="G41" s="234"/>
      <c r="H41" s="234"/>
      <c r="I41" s="234"/>
      <c r="J41" s="234"/>
    </row>
    <row r="42" ht="12.75" spans="1:10">
      <c r="A42" s="216"/>
      <c r="B42" s="216"/>
      <c r="C42" s="232"/>
      <c r="D42" s="218"/>
      <c r="E42" s="232"/>
      <c r="F42" s="233"/>
      <c r="G42" s="234"/>
      <c r="H42" s="234"/>
      <c r="I42" s="234"/>
      <c r="J42" s="234"/>
    </row>
    <row r="43" ht="24" spans="1:10">
      <c r="A43" s="205" t="s">
        <v>129</v>
      </c>
      <c r="B43" s="163"/>
      <c r="C43" s="206"/>
      <c r="D43" s="164" t="s">
        <v>13</v>
      </c>
      <c r="E43" s="207" t="s">
        <v>14</v>
      </c>
      <c r="F43" s="136" t="s">
        <v>15</v>
      </c>
      <c r="G43" s="137" t="s">
        <v>16</v>
      </c>
      <c r="H43" s="138"/>
      <c r="I43" s="138"/>
      <c r="J43" s="139" t="s">
        <v>17</v>
      </c>
    </row>
    <row r="44" spans="1:10">
      <c r="A44" s="208"/>
      <c r="B44" s="165"/>
      <c r="C44" s="209"/>
      <c r="D44" s="166"/>
      <c r="E44" s="210" t="s">
        <v>18</v>
      </c>
      <c r="F44" s="142"/>
      <c r="G44" s="143" t="s">
        <v>19</v>
      </c>
      <c r="H44" s="144" t="s">
        <v>20</v>
      </c>
      <c r="I44" s="145" t="s">
        <v>21</v>
      </c>
      <c r="J44" s="146"/>
    </row>
    <row r="45" ht="12.75" spans="1:10">
      <c r="A45" s="235"/>
      <c r="B45" s="167"/>
      <c r="C45" s="236"/>
      <c r="D45" s="168"/>
      <c r="E45" s="237"/>
      <c r="F45" s="147" t="s">
        <v>22</v>
      </c>
      <c r="G45" s="148" t="s">
        <v>22</v>
      </c>
      <c r="H45" s="149" t="s">
        <v>23</v>
      </c>
      <c r="I45" s="150"/>
      <c r="J45" s="151" t="s">
        <v>24</v>
      </c>
    </row>
    <row r="46" spans="1:10">
      <c r="A46" s="238" t="s">
        <v>60</v>
      </c>
      <c r="B46" s="239"/>
      <c r="C46" s="240"/>
      <c r="D46" s="241"/>
      <c r="E46" s="242"/>
      <c r="F46" s="243"/>
      <c r="G46" s="244"/>
      <c r="H46" s="244"/>
      <c r="I46" s="244"/>
      <c r="J46" s="250"/>
    </row>
    <row r="47" spans="1:10">
      <c r="A47" s="215"/>
      <c r="B47" s="216" t="s">
        <v>61</v>
      </c>
      <c r="C47" s="217"/>
      <c r="D47" s="218" t="s">
        <v>62</v>
      </c>
      <c r="E47" s="219"/>
      <c r="F47" s="223">
        <f>'[1]21mooe'!B3</f>
        <v>141634.5</v>
      </c>
      <c r="G47" s="224">
        <f>'[1]22mooe'!B3</f>
        <v>147056</v>
      </c>
      <c r="H47" s="224">
        <f t="shared" ref="H47:H70" si="1">I47-G47</f>
        <v>2944</v>
      </c>
      <c r="I47" s="224">
        <v>150000</v>
      </c>
      <c r="J47" s="246">
        <f>[1]MOOE!B2</f>
        <v>200000</v>
      </c>
    </row>
    <row r="48" spans="1:10">
      <c r="A48" s="215"/>
      <c r="B48" s="216" t="s">
        <v>63</v>
      </c>
      <c r="C48" s="217"/>
      <c r="D48" s="218" t="s">
        <v>64</v>
      </c>
      <c r="E48" s="219"/>
      <c r="F48" s="220">
        <f>'[1]21mooe'!B4</f>
        <v>131166</v>
      </c>
      <c r="G48" s="221">
        <f>'[1]22mooe'!B4</f>
        <v>139594</v>
      </c>
      <c r="H48" s="221">
        <f t="shared" si="1"/>
        <v>10406</v>
      </c>
      <c r="I48" s="221">
        <v>150000</v>
      </c>
      <c r="J48" s="245">
        <f>[1]MOOE!B3</f>
        <v>200000</v>
      </c>
    </row>
    <row r="49" spans="1:10">
      <c r="A49" s="215"/>
      <c r="B49" s="216" t="s">
        <v>65</v>
      </c>
      <c r="C49" s="217"/>
      <c r="D49" s="218" t="s">
        <v>66</v>
      </c>
      <c r="E49" s="219"/>
      <c r="F49" s="220">
        <f>'[1]21mooe'!B5</f>
        <v>129162.99</v>
      </c>
      <c r="G49" s="221">
        <f>'[1]22mooe'!B5</f>
        <v>79809.22</v>
      </c>
      <c r="H49" s="221">
        <f t="shared" si="1"/>
        <v>70190.78</v>
      </c>
      <c r="I49" s="221">
        <v>150000</v>
      </c>
      <c r="J49" s="245">
        <f>[1]MOOE!B4</f>
        <v>200000</v>
      </c>
    </row>
    <row r="50" spans="1:10">
      <c r="A50" s="215"/>
      <c r="B50" s="216" t="s">
        <v>67</v>
      </c>
      <c r="C50" s="217"/>
      <c r="D50" s="218" t="s">
        <v>68</v>
      </c>
      <c r="E50" s="219"/>
      <c r="F50" s="220">
        <f>'[1]21mooe'!B7</f>
        <v>5369279.32</v>
      </c>
      <c r="G50" s="221">
        <f>'[1]22mooe'!B7</f>
        <v>4042384.98</v>
      </c>
      <c r="H50" s="221">
        <f t="shared" si="1"/>
        <v>-42384.98</v>
      </c>
      <c r="I50" s="221">
        <v>4000000</v>
      </c>
      <c r="J50" s="245">
        <f>[1]MOOE!B6</f>
        <v>6000000</v>
      </c>
    </row>
    <row r="51" spans="1:10">
      <c r="A51" s="215"/>
      <c r="B51" s="216" t="s">
        <v>69</v>
      </c>
      <c r="C51" s="217"/>
      <c r="D51" s="218" t="s">
        <v>70</v>
      </c>
      <c r="E51" s="219"/>
      <c r="F51" s="220">
        <f>'[1]21mooe'!B8</f>
        <v>231464</v>
      </c>
      <c r="G51" s="221">
        <f>'[1]22mooe'!B8</f>
        <v>129924</v>
      </c>
      <c r="H51" s="221">
        <f t="shared" si="1"/>
        <v>370076</v>
      </c>
      <c r="I51" s="221">
        <v>500000</v>
      </c>
      <c r="J51" s="245">
        <f>[1]MOOE!B7</f>
        <v>500000</v>
      </c>
    </row>
    <row r="52" spans="1:10">
      <c r="A52" s="215"/>
      <c r="B52" s="216" t="s">
        <v>71</v>
      </c>
      <c r="C52" s="217"/>
      <c r="D52" s="218" t="s">
        <v>72</v>
      </c>
      <c r="E52" s="219"/>
      <c r="F52" s="220">
        <f>'[1]21mooe'!B9</f>
        <v>2212175.94</v>
      </c>
      <c r="G52" s="221">
        <f>'[1]22mooe'!B9</f>
        <v>1026321.59</v>
      </c>
      <c r="H52" s="221">
        <f t="shared" si="1"/>
        <v>2973678.41</v>
      </c>
      <c r="I52" s="221">
        <v>4000000</v>
      </c>
      <c r="J52" s="245">
        <f>[1]MOOE!B8</f>
        <v>4000000</v>
      </c>
    </row>
    <row r="53" spans="1:10">
      <c r="A53" s="215"/>
      <c r="B53" s="216" t="s">
        <v>73</v>
      </c>
      <c r="C53" s="217"/>
      <c r="D53" s="218" t="s">
        <v>74</v>
      </c>
      <c r="E53" s="219"/>
      <c r="F53" s="220">
        <v>0</v>
      </c>
      <c r="G53" s="221">
        <v>0</v>
      </c>
      <c r="H53" s="221">
        <f t="shared" si="1"/>
        <v>5000</v>
      </c>
      <c r="I53" s="221">
        <v>5000</v>
      </c>
      <c r="J53" s="245">
        <f>[1]MOOE!B9</f>
        <v>5000</v>
      </c>
    </row>
    <row r="54" spans="1:10">
      <c r="A54" s="215"/>
      <c r="B54" s="216" t="s">
        <v>75</v>
      </c>
      <c r="C54" s="217"/>
      <c r="D54" s="218" t="s">
        <v>76</v>
      </c>
      <c r="E54" s="219"/>
      <c r="F54" s="220">
        <f>'[1]21mooe'!B11</f>
        <v>0</v>
      </c>
      <c r="G54" s="221">
        <v>0</v>
      </c>
      <c r="H54" s="221">
        <f t="shared" si="1"/>
        <v>3600</v>
      </c>
      <c r="I54" s="221">
        <v>3600</v>
      </c>
      <c r="J54" s="245">
        <f>[1]MOOE!B10</f>
        <v>3600</v>
      </c>
    </row>
    <row r="55" spans="1:10">
      <c r="A55" s="215"/>
      <c r="B55" s="216" t="s">
        <v>77</v>
      </c>
      <c r="C55" s="217"/>
      <c r="D55" s="218" t="s">
        <v>78</v>
      </c>
      <c r="E55" s="219"/>
      <c r="F55" s="220">
        <f>'[1]21mooe'!B12</f>
        <v>20000</v>
      </c>
      <c r="G55" s="221">
        <f>'[1]22mooe'!B12</f>
        <v>16286.59</v>
      </c>
      <c r="H55" s="221">
        <f t="shared" si="1"/>
        <v>3713.41</v>
      </c>
      <c r="I55" s="221">
        <v>20000</v>
      </c>
      <c r="J55" s="245">
        <f>[1]MOOE!B11</f>
        <v>20000</v>
      </c>
    </row>
    <row r="56" spans="1:10">
      <c r="A56" s="215"/>
      <c r="B56" s="216" t="s">
        <v>79</v>
      </c>
      <c r="C56" s="217"/>
      <c r="D56" s="218" t="s">
        <v>80</v>
      </c>
      <c r="E56" s="219"/>
      <c r="F56" s="220">
        <f>'[1]21mooe'!B13</f>
        <v>0</v>
      </c>
      <c r="G56" s="221">
        <v>0</v>
      </c>
      <c r="H56" s="221">
        <f t="shared" si="1"/>
        <v>20000</v>
      </c>
      <c r="I56" s="221">
        <v>20000</v>
      </c>
      <c r="J56" s="245">
        <f>[1]MOOE!B12</f>
        <v>20000</v>
      </c>
    </row>
    <row r="57" spans="1:10">
      <c r="A57" s="215"/>
      <c r="B57" s="216" t="s">
        <v>81</v>
      </c>
      <c r="C57" s="217"/>
      <c r="D57" s="218" t="s">
        <v>82</v>
      </c>
      <c r="E57" s="219"/>
      <c r="F57" s="220">
        <f>'[1]21mooe'!B15</f>
        <v>12000</v>
      </c>
      <c r="G57" s="221">
        <f>'[1]22mooe'!B15</f>
        <v>0</v>
      </c>
      <c r="H57" s="221">
        <f t="shared" si="1"/>
        <v>200000</v>
      </c>
      <c r="I57" s="221">
        <v>200000</v>
      </c>
      <c r="J57" s="245">
        <f>[1]MOOE!B14</f>
        <v>200000</v>
      </c>
    </row>
    <row r="58" spans="1:10">
      <c r="A58" s="215"/>
      <c r="B58" s="216" t="s">
        <v>83</v>
      </c>
      <c r="C58" s="217"/>
      <c r="D58" s="218" t="s">
        <v>84</v>
      </c>
      <c r="E58" s="219"/>
      <c r="F58" s="220">
        <f>'[1]21mooe'!B17</f>
        <v>0</v>
      </c>
      <c r="G58" s="221">
        <f>'[1]22mooe'!B17</f>
        <v>0</v>
      </c>
      <c r="H58" s="221">
        <f t="shared" si="1"/>
        <v>20000</v>
      </c>
      <c r="I58" s="221">
        <v>20000</v>
      </c>
      <c r="J58" s="245">
        <f>[1]MOOE!B15</f>
        <v>20000</v>
      </c>
    </row>
    <row r="59" spans="1:10">
      <c r="A59" s="215"/>
      <c r="B59" s="216" t="s">
        <v>85</v>
      </c>
      <c r="C59" s="217"/>
      <c r="D59" s="218" t="s">
        <v>86</v>
      </c>
      <c r="E59" s="219"/>
      <c r="F59" s="220">
        <f>'[1]21mooe'!B18</f>
        <v>90510</v>
      </c>
      <c r="G59" s="221">
        <f>'[1]22mooe'!B18</f>
        <v>89048</v>
      </c>
      <c r="H59" s="221"/>
      <c r="I59" s="221">
        <v>100000</v>
      </c>
      <c r="J59" s="245">
        <f>[1]MOOE!B16</f>
        <v>100000</v>
      </c>
    </row>
    <row r="60" spans="1:10">
      <c r="A60" s="215"/>
      <c r="B60" s="216" t="s">
        <v>87</v>
      </c>
      <c r="C60" s="217"/>
      <c r="D60" s="218" t="s">
        <v>88</v>
      </c>
      <c r="E60" s="219"/>
      <c r="F60" s="220">
        <f>'[1]21mooe'!B14</f>
        <v>133200</v>
      </c>
      <c r="G60" s="221">
        <f>'[1]22mooe'!B14</f>
        <v>86400</v>
      </c>
      <c r="H60" s="221">
        <f t="shared" si="1"/>
        <v>86400</v>
      </c>
      <c r="I60" s="221">
        <v>172800</v>
      </c>
      <c r="J60" s="245">
        <f>[1]MOOE!B13</f>
        <v>226800</v>
      </c>
    </row>
    <row r="61" spans="1:10">
      <c r="A61" s="215"/>
      <c r="B61" s="216" t="s">
        <v>89</v>
      </c>
      <c r="C61" s="217"/>
      <c r="D61" s="218" t="s">
        <v>90</v>
      </c>
      <c r="E61" s="219"/>
      <c r="F61" s="220">
        <f>'[1]21mooe'!B19</f>
        <v>5857080.8</v>
      </c>
      <c r="G61" s="221">
        <f>'[1]22mooe'!B19</f>
        <v>3234388.8</v>
      </c>
      <c r="H61" s="221">
        <f t="shared" si="1"/>
        <v>3611975.1</v>
      </c>
      <c r="I61" s="221">
        <v>6846363.9</v>
      </c>
      <c r="J61" s="245">
        <f>[1]MOOE!B17</f>
        <v>6761756</v>
      </c>
    </row>
    <row r="62" spans="1:10">
      <c r="A62" s="215"/>
      <c r="B62" s="216" t="s">
        <v>91</v>
      </c>
      <c r="C62" s="217"/>
      <c r="D62" s="218" t="s">
        <v>92</v>
      </c>
      <c r="E62" s="219"/>
      <c r="F62" s="220">
        <f>'[1]21mooe'!B20</f>
        <v>1000000</v>
      </c>
      <c r="G62" s="221">
        <f>'[1]22mooe'!B20</f>
        <v>860058.4</v>
      </c>
      <c r="H62" s="221">
        <f t="shared" si="1"/>
        <v>1139941.6</v>
      </c>
      <c r="I62" s="221">
        <v>2000000</v>
      </c>
      <c r="J62" s="245">
        <f>[1]MOOE!B18</f>
        <v>1500000</v>
      </c>
    </row>
    <row r="63" spans="1:10">
      <c r="A63" s="215"/>
      <c r="B63" s="216" t="s">
        <v>93</v>
      </c>
      <c r="C63" s="217"/>
      <c r="D63" s="218" t="s">
        <v>94</v>
      </c>
      <c r="E63" s="219"/>
      <c r="F63" s="220">
        <f>'[1]21mooe'!B21</f>
        <v>427000</v>
      </c>
      <c r="G63" s="221">
        <f>'[1]22mooe'!B21</f>
        <v>0</v>
      </c>
      <c r="H63" s="221">
        <f t="shared" si="1"/>
        <v>1000000</v>
      </c>
      <c r="I63" s="221">
        <v>1000000</v>
      </c>
      <c r="J63" s="245">
        <f>[1]MOOE!B19</f>
        <v>1000000</v>
      </c>
    </row>
    <row r="64" spans="1:10">
      <c r="A64" s="215"/>
      <c r="B64" s="216" t="s">
        <v>95</v>
      </c>
      <c r="C64" s="217"/>
      <c r="D64" s="218" t="s">
        <v>96</v>
      </c>
      <c r="E64" s="219"/>
      <c r="F64" s="220">
        <f>'[1]21mooe'!B22</f>
        <v>380108.85</v>
      </c>
      <c r="G64" s="221">
        <f>'[1]22mooe'!B22</f>
        <v>158473.28</v>
      </c>
      <c r="H64" s="221">
        <f t="shared" si="1"/>
        <v>1841526.72</v>
      </c>
      <c r="I64" s="221">
        <v>2000000</v>
      </c>
      <c r="J64" s="245">
        <f>[1]MOOE!B20</f>
        <v>1500000</v>
      </c>
    </row>
    <row r="65" spans="1:10">
      <c r="A65" s="215"/>
      <c r="B65" s="216" t="s">
        <v>97</v>
      </c>
      <c r="C65" s="217"/>
      <c r="D65" s="218" t="s">
        <v>98</v>
      </c>
      <c r="E65" s="219"/>
      <c r="F65" s="220">
        <f>'[1]21mooe'!B23</f>
        <v>0</v>
      </c>
      <c r="G65" s="221">
        <f>'[1]22mooe'!B23</f>
        <v>0</v>
      </c>
      <c r="H65" s="221">
        <f t="shared" si="1"/>
        <v>0</v>
      </c>
      <c r="I65" s="221">
        <v>0</v>
      </c>
      <c r="J65" s="245">
        <v>0</v>
      </c>
    </row>
    <row r="66" spans="1:10">
      <c r="A66" s="215"/>
      <c r="B66" s="216" t="s">
        <v>99</v>
      </c>
      <c r="C66" s="217"/>
      <c r="D66" s="218" t="s">
        <v>100</v>
      </c>
      <c r="E66" s="219"/>
      <c r="F66" s="220">
        <f>'[1]21mooe'!B24</f>
        <v>2904275</v>
      </c>
      <c r="G66" s="221">
        <f>'[1]22mooe'!B24</f>
        <v>1634735</v>
      </c>
      <c r="H66" s="221">
        <f t="shared" si="1"/>
        <v>965265</v>
      </c>
      <c r="I66" s="221">
        <v>2600000</v>
      </c>
      <c r="J66" s="245">
        <f>[1]MOOE!B21</f>
        <v>2600000</v>
      </c>
    </row>
    <row r="67" spans="1:10">
      <c r="A67" s="215"/>
      <c r="B67" s="216" t="s">
        <v>101</v>
      </c>
      <c r="C67" s="217"/>
      <c r="D67" s="218" t="s">
        <v>102</v>
      </c>
      <c r="E67" s="219"/>
      <c r="F67" s="220">
        <f>'[1]21mooe'!AA25</f>
        <v>0</v>
      </c>
      <c r="G67" s="221">
        <f>'[1]22mooe'!B25</f>
        <v>0</v>
      </c>
      <c r="H67" s="221">
        <f t="shared" si="1"/>
        <v>1500000</v>
      </c>
      <c r="I67" s="221">
        <v>1500000</v>
      </c>
      <c r="J67" s="245">
        <f>[1]MOOE!B22</f>
        <v>3000000</v>
      </c>
    </row>
    <row r="68" spans="1:10">
      <c r="A68" s="215"/>
      <c r="B68" s="216" t="s">
        <v>103</v>
      </c>
      <c r="C68" s="217"/>
      <c r="D68" s="218" t="s">
        <v>104</v>
      </c>
      <c r="E68" s="219"/>
      <c r="F68" s="220">
        <f>'[1]21mooe'!AA26</f>
        <v>88705</v>
      </c>
      <c r="G68" s="221">
        <f>'[1]22mooe'!B27</f>
        <v>35400</v>
      </c>
      <c r="H68" s="221">
        <f t="shared" si="1"/>
        <v>164600</v>
      </c>
      <c r="I68" s="221">
        <v>200000</v>
      </c>
      <c r="J68" s="245">
        <f>[1]MOOE!B23</f>
        <v>200000</v>
      </c>
    </row>
    <row r="69" spans="1:10">
      <c r="A69" s="215"/>
      <c r="B69" s="216" t="s">
        <v>105</v>
      </c>
      <c r="C69" s="217"/>
      <c r="D69" s="218" t="s">
        <v>106</v>
      </c>
      <c r="E69" s="219"/>
      <c r="F69" s="251">
        <f>'[1]21mooe'!B28</f>
        <v>8736393.54</v>
      </c>
      <c r="G69" s="225">
        <f>'[1]22mooe'!B29</f>
        <v>5622046.1</v>
      </c>
      <c r="H69" s="225">
        <f t="shared" si="1"/>
        <v>9654050.36</v>
      </c>
      <c r="I69" s="225">
        <v>15276096.46</v>
      </c>
      <c r="J69" s="247">
        <f>[1]MOOE!B25</f>
        <v>7780000</v>
      </c>
    </row>
    <row r="70" ht="12.75" spans="1:10">
      <c r="A70" s="252"/>
      <c r="B70" s="227" t="s">
        <v>107</v>
      </c>
      <c r="C70" s="227"/>
      <c r="D70" s="228"/>
      <c r="E70" s="229"/>
      <c r="F70" s="230">
        <f>SUM(F47:F69)</f>
        <v>27864155.94</v>
      </c>
      <c r="G70" s="230">
        <f>SUM(G47:G69)</f>
        <v>17301925.96</v>
      </c>
      <c r="H70" s="230">
        <f t="shared" si="1"/>
        <v>23611934.4</v>
      </c>
      <c r="I70" s="249">
        <f>SUM(I47:I69)</f>
        <v>40913860.36</v>
      </c>
      <c r="J70" s="249">
        <f>SUM(J47:J69)</f>
        <v>36037156</v>
      </c>
    </row>
    <row r="71" spans="1:10">
      <c r="A71" s="253"/>
      <c r="B71" s="254"/>
      <c r="C71" s="254"/>
      <c r="D71" s="218"/>
      <c r="E71" s="232"/>
      <c r="F71" s="255"/>
      <c r="G71" s="255"/>
      <c r="H71" s="255"/>
      <c r="I71" s="255"/>
      <c r="J71" s="255"/>
    </row>
    <row r="72" spans="1:10">
      <c r="A72" s="253"/>
      <c r="B72" s="254"/>
      <c r="C72" s="254"/>
      <c r="D72" s="218"/>
      <c r="E72" s="232"/>
      <c r="F72" s="255"/>
      <c r="G72" s="255"/>
      <c r="H72" s="255"/>
      <c r="I72" s="255"/>
      <c r="J72" s="255"/>
    </row>
    <row r="73" spans="1:10">
      <c r="A73" s="253"/>
      <c r="B73" s="254"/>
      <c r="C73" s="254"/>
      <c r="D73" s="218"/>
      <c r="E73" s="232"/>
      <c r="F73" s="255"/>
      <c r="G73" s="255"/>
      <c r="H73" s="255"/>
      <c r="I73" s="255"/>
      <c r="J73" s="255"/>
    </row>
    <row r="74" spans="1:10">
      <c r="A74" s="253"/>
      <c r="B74" s="254"/>
      <c r="C74" s="254"/>
      <c r="D74" s="218"/>
      <c r="E74" s="232"/>
      <c r="F74" s="255"/>
      <c r="G74" s="255"/>
      <c r="H74" s="255"/>
      <c r="I74" s="255"/>
      <c r="J74" s="255"/>
    </row>
    <row r="75" spans="1:10">
      <c r="A75" s="253"/>
      <c r="B75" s="254"/>
      <c r="C75" s="254"/>
      <c r="D75" s="218"/>
      <c r="E75" s="232"/>
      <c r="F75" s="255"/>
      <c r="G75" s="255"/>
      <c r="H75" s="255"/>
      <c r="I75" s="255"/>
      <c r="J75" s="255"/>
    </row>
    <row r="76" spans="1:10">
      <c r="A76" s="253"/>
      <c r="B76" s="254"/>
      <c r="C76" s="254"/>
      <c r="D76" s="218"/>
      <c r="E76" s="232"/>
      <c r="F76" s="255"/>
      <c r="G76" s="255"/>
      <c r="H76" s="255"/>
      <c r="I76" s="255"/>
      <c r="J76" s="255"/>
    </row>
    <row r="77" spans="1:10">
      <c r="A77" s="253"/>
      <c r="B77" s="254"/>
      <c r="C77" s="254"/>
      <c r="D77" s="218"/>
      <c r="E77" s="232"/>
      <c r="F77" s="255"/>
      <c r="G77" s="255"/>
      <c r="H77" s="255"/>
      <c r="I77" s="255"/>
      <c r="J77" s="255"/>
    </row>
    <row r="78" spans="1:10">
      <c r="A78" s="253"/>
      <c r="B78" s="254"/>
      <c r="C78" s="254"/>
      <c r="D78" s="218"/>
      <c r="E78" s="232"/>
      <c r="F78" s="255"/>
      <c r="G78" s="255"/>
      <c r="H78" s="255"/>
      <c r="I78" s="255"/>
      <c r="J78" s="255"/>
    </row>
    <row r="79" spans="1:10">
      <c r="A79" s="253"/>
      <c r="B79" s="254"/>
      <c r="C79" s="254"/>
      <c r="D79" s="218"/>
      <c r="E79" s="232"/>
      <c r="F79" s="255"/>
      <c r="G79" s="255"/>
      <c r="H79" s="255"/>
      <c r="I79" s="255"/>
      <c r="J79" s="255"/>
    </row>
    <row r="80" spans="1:10">
      <c r="A80" s="253"/>
      <c r="B80" s="254"/>
      <c r="C80" s="254"/>
      <c r="D80" s="218"/>
      <c r="E80" s="232"/>
      <c r="F80" s="255"/>
      <c r="G80" s="255"/>
      <c r="H80" s="255"/>
      <c r="I80" s="255"/>
      <c r="J80" s="255"/>
    </row>
    <row r="81" spans="1:10">
      <c r="A81" s="253"/>
      <c r="B81" s="254"/>
      <c r="C81" s="254"/>
      <c r="D81" s="218"/>
      <c r="E81" s="232"/>
      <c r="F81" s="255"/>
      <c r="G81" s="255"/>
      <c r="H81" s="255"/>
      <c r="I81" s="255"/>
      <c r="J81" s="255"/>
    </row>
    <row r="82" spans="1:10">
      <c r="A82" s="253"/>
      <c r="B82" s="254"/>
      <c r="C82" s="254"/>
      <c r="D82" s="218"/>
      <c r="E82" s="232"/>
      <c r="F82" s="255"/>
      <c r="G82" s="255"/>
      <c r="H82" s="255"/>
      <c r="I82" s="255"/>
      <c r="J82" s="255"/>
    </row>
    <row r="83" spans="1:10">
      <c r="A83" s="253"/>
      <c r="B83" s="254"/>
      <c r="C83" s="254"/>
      <c r="D83" s="218"/>
      <c r="E83" s="232"/>
      <c r="F83" s="255"/>
      <c r="G83" s="255"/>
      <c r="H83" s="255"/>
      <c r="I83" s="255"/>
      <c r="J83" s="255"/>
    </row>
    <row r="84" spans="1:10">
      <c r="A84" s="253"/>
      <c r="B84" s="254"/>
      <c r="C84" s="254"/>
      <c r="D84" s="218"/>
      <c r="E84" s="232"/>
      <c r="F84" s="255"/>
      <c r="G84" s="255"/>
      <c r="H84" s="255"/>
      <c r="I84" s="255"/>
      <c r="J84" s="255"/>
    </row>
    <row r="85" ht="12.75" spans="1:10">
      <c r="A85" s="253"/>
      <c r="B85" s="216"/>
      <c r="C85" s="232"/>
      <c r="D85" s="218"/>
      <c r="E85" s="232"/>
      <c r="F85" s="233"/>
      <c r="G85" s="234"/>
      <c r="H85" s="234"/>
      <c r="I85" s="234"/>
      <c r="J85" s="234"/>
    </row>
    <row r="86" ht="24" spans="1:10">
      <c r="A86" s="205" t="s">
        <v>129</v>
      </c>
      <c r="B86" s="163"/>
      <c r="C86" s="206"/>
      <c r="D86" s="164" t="s">
        <v>13</v>
      </c>
      <c r="E86" s="207" t="s">
        <v>14</v>
      </c>
      <c r="F86" s="136" t="s">
        <v>15</v>
      </c>
      <c r="G86" s="137" t="s">
        <v>16</v>
      </c>
      <c r="H86" s="138"/>
      <c r="I86" s="138"/>
      <c r="J86" s="139" t="s">
        <v>17</v>
      </c>
    </row>
    <row r="87" spans="1:10">
      <c r="A87" s="208"/>
      <c r="B87" s="165"/>
      <c r="C87" s="209"/>
      <c r="D87" s="166"/>
      <c r="E87" s="210" t="s">
        <v>18</v>
      </c>
      <c r="F87" s="142"/>
      <c r="G87" s="143" t="s">
        <v>19</v>
      </c>
      <c r="H87" s="144" t="s">
        <v>20</v>
      </c>
      <c r="I87" s="145" t="s">
        <v>21</v>
      </c>
      <c r="J87" s="146"/>
    </row>
    <row r="88" spans="1:10">
      <c r="A88" s="235"/>
      <c r="B88" s="167"/>
      <c r="C88" s="236"/>
      <c r="D88" s="168"/>
      <c r="E88" s="237"/>
      <c r="F88" s="147" t="s">
        <v>22</v>
      </c>
      <c r="G88" s="148" t="s">
        <v>22</v>
      </c>
      <c r="H88" s="149" t="s">
        <v>23</v>
      </c>
      <c r="I88" s="150"/>
      <c r="J88" s="151" t="s">
        <v>24</v>
      </c>
    </row>
    <row r="89" spans="1:10">
      <c r="A89" s="215" t="s">
        <v>108</v>
      </c>
      <c r="B89" s="216"/>
      <c r="C89" s="217"/>
      <c r="D89" s="218"/>
      <c r="E89" s="219"/>
      <c r="F89" s="220"/>
      <c r="G89" s="221"/>
      <c r="H89" s="221"/>
      <c r="I89" s="221"/>
      <c r="J89" s="245"/>
    </row>
    <row r="90" spans="1:10">
      <c r="A90" s="215"/>
      <c r="B90" s="216" t="s">
        <v>109</v>
      </c>
      <c r="C90" s="217"/>
      <c r="D90" s="218" t="s">
        <v>110</v>
      </c>
      <c r="E90" s="219"/>
      <c r="F90" s="220">
        <f>'[1]21mooe'!B34</f>
        <v>62000</v>
      </c>
      <c r="G90" s="221">
        <f>'[1]22mooe'!B34</f>
        <v>62500</v>
      </c>
      <c r="H90" s="221">
        <f>I90-G90</f>
        <v>37500</v>
      </c>
      <c r="I90" s="221">
        <v>100000</v>
      </c>
      <c r="J90" s="245">
        <f>[1]MOOE!B31</f>
        <v>100000</v>
      </c>
    </row>
    <row r="91" spans="1:10">
      <c r="A91" s="215"/>
      <c r="B91" s="216" t="s">
        <v>111</v>
      </c>
      <c r="C91" s="217"/>
      <c r="D91" s="218" t="s">
        <v>112</v>
      </c>
      <c r="E91" s="219"/>
      <c r="F91" s="220">
        <v>0</v>
      </c>
      <c r="G91" s="221">
        <f>'[1]22mooe'!B33</f>
        <v>60300</v>
      </c>
      <c r="H91" s="221">
        <f>I91-G91</f>
        <v>39700</v>
      </c>
      <c r="I91" s="221">
        <v>100000</v>
      </c>
      <c r="J91" s="245">
        <f>[1]MOOE!B29</f>
        <v>100000</v>
      </c>
    </row>
    <row r="92" spans="1:10">
      <c r="A92" s="215"/>
      <c r="B92" s="216" t="s">
        <v>113</v>
      </c>
      <c r="C92" s="217"/>
      <c r="D92" s="218" t="s">
        <v>114</v>
      </c>
      <c r="E92" s="219"/>
      <c r="F92" s="220">
        <v>0</v>
      </c>
      <c r="G92" s="256"/>
      <c r="H92" s="256">
        <f>I92-G92</f>
        <v>12000000</v>
      </c>
      <c r="I92" s="221">
        <v>12000000</v>
      </c>
      <c r="J92" s="245">
        <f>[1]MOOE!B30</f>
        <v>0</v>
      </c>
    </row>
    <row r="93" spans="1:10">
      <c r="A93" s="215"/>
      <c r="B93" s="216" t="s">
        <v>115</v>
      </c>
      <c r="C93" s="217"/>
      <c r="D93" s="257" t="s">
        <v>116</v>
      </c>
      <c r="E93" s="219"/>
      <c r="F93" s="251">
        <f>'[1]21mooe'!B35</f>
        <v>55939</v>
      </c>
      <c r="G93" s="225">
        <f>'[1]22mooe'!B35</f>
        <v>18604</v>
      </c>
      <c r="H93" s="225">
        <f>I93-G93</f>
        <v>181396</v>
      </c>
      <c r="I93" s="225">
        <v>200000</v>
      </c>
      <c r="J93" s="247">
        <f>[1]MOOE!B32</f>
        <v>0</v>
      </c>
    </row>
    <row r="94" ht="12.75" spans="1:10">
      <c r="A94" s="258"/>
      <c r="B94" s="259" t="s">
        <v>117</v>
      </c>
      <c r="C94" s="260"/>
      <c r="D94" s="261"/>
      <c r="E94" s="262"/>
      <c r="F94" s="263">
        <f>SUM(F90:F93)</f>
        <v>117939</v>
      </c>
      <c r="G94" s="263">
        <f>SUM(G90:G93)</f>
        <v>141404</v>
      </c>
      <c r="H94" s="264">
        <f>SUM(H90:H93)</f>
        <v>12258596</v>
      </c>
      <c r="I94" s="263">
        <f>SUM(I90:I93)</f>
        <v>12400000</v>
      </c>
      <c r="J94" s="281">
        <f>SUM(J90:J93)</f>
        <v>200000</v>
      </c>
    </row>
    <row r="95" ht="12.75" spans="1:10">
      <c r="A95" s="265" t="s">
        <v>118</v>
      </c>
      <c r="B95" s="266"/>
      <c r="C95" s="266"/>
      <c r="D95" s="267"/>
      <c r="E95" s="268"/>
      <c r="F95" s="269">
        <f>F34+F70+F94</f>
        <v>32506162.56</v>
      </c>
      <c r="G95" s="269">
        <f>G34+G70+G94</f>
        <v>20412988.08</v>
      </c>
      <c r="H95" s="270">
        <f>I95-G95</f>
        <v>39445950.7</v>
      </c>
      <c r="I95" s="269">
        <f>I34+I70+I94</f>
        <v>59858938.78</v>
      </c>
      <c r="J95" s="282">
        <f>J34+J70+J94</f>
        <v>43256537.25</v>
      </c>
    </row>
    <row r="96" ht="13.2" spans="1:10">
      <c r="A96" s="271"/>
      <c r="B96" s="271"/>
      <c r="C96" s="232"/>
      <c r="D96" s="272"/>
      <c r="E96" s="232"/>
      <c r="F96" s="233"/>
      <c r="G96" s="233"/>
      <c r="H96" s="233"/>
      <c r="I96" s="233"/>
      <c r="J96" s="233"/>
    </row>
    <row r="97" ht="13.2" spans="1:10">
      <c r="A97" s="271" t="s">
        <v>119</v>
      </c>
      <c r="B97" s="271"/>
      <c r="C97" s="232"/>
      <c r="D97" s="272"/>
      <c r="E97" s="232"/>
      <c r="F97" s="233"/>
      <c r="G97" s="233"/>
      <c r="H97" s="233"/>
      <c r="I97" s="233"/>
      <c r="J97" s="233"/>
    </row>
    <row r="98" ht="13.2" spans="1:10">
      <c r="A98" s="271"/>
      <c r="B98" s="271"/>
      <c r="C98" s="232"/>
      <c r="D98" s="272"/>
      <c r="E98" s="232"/>
      <c r="F98" s="233"/>
      <c r="G98" s="233"/>
      <c r="H98" s="233"/>
      <c r="I98" s="233"/>
      <c r="J98" s="233"/>
    </row>
    <row r="99" ht="13.2" spans="1:10">
      <c r="A99" s="271"/>
      <c r="B99" s="271"/>
      <c r="C99" s="232"/>
      <c r="D99" s="272"/>
      <c r="E99" s="232"/>
      <c r="F99" s="233"/>
      <c r="G99" s="233"/>
      <c r="H99" s="233"/>
      <c r="I99" s="233"/>
      <c r="J99" s="233"/>
    </row>
    <row r="100" ht="13.2" spans="1:10">
      <c r="A100" s="273"/>
      <c r="B100" s="271"/>
      <c r="C100" s="274" t="s">
        <v>120</v>
      </c>
      <c r="D100" s="271" t="s">
        <v>121</v>
      </c>
      <c r="E100" s="271"/>
      <c r="F100" s="275"/>
      <c r="G100" s="276"/>
      <c r="H100" s="277" t="s">
        <v>122</v>
      </c>
      <c r="I100" s="277"/>
      <c r="J100" s="275"/>
    </row>
    <row r="101" ht="13.2" spans="1:10">
      <c r="A101" s="273"/>
      <c r="B101" s="271"/>
      <c r="C101" s="274"/>
      <c r="D101" s="278"/>
      <c r="E101" s="271"/>
      <c r="F101" s="275"/>
      <c r="G101" s="276"/>
      <c r="H101" s="276"/>
      <c r="I101" s="276"/>
      <c r="J101" s="275"/>
    </row>
    <row r="102" spans="10:10">
      <c r="J102" s="201" t="s">
        <v>123</v>
      </c>
    </row>
    <row r="103" spans="3:10">
      <c r="C103" s="279" t="s">
        <v>124</v>
      </c>
      <c r="D103" s="279" t="s">
        <v>125</v>
      </c>
      <c r="E103" s="279"/>
      <c r="F103" s="279"/>
      <c r="G103" s="279"/>
      <c r="H103" s="279" t="s">
        <v>124</v>
      </c>
      <c r="I103" s="279"/>
      <c r="J103" s="279"/>
    </row>
    <row r="104" spans="3:10">
      <c r="C104" s="280" t="s">
        <v>126</v>
      </c>
      <c r="D104" s="280" t="s">
        <v>127</v>
      </c>
      <c r="E104" s="280"/>
      <c r="F104" s="280"/>
      <c r="G104" s="280"/>
      <c r="H104" s="280" t="s">
        <v>126</v>
      </c>
      <c r="I104" s="280"/>
      <c r="J104" s="280"/>
    </row>
    <row r="128" spans="1:10">
      <c r="A128" s="99" t="s">
        <v>200</v>
      </c>
      <c r="B128" s="99"/>
      <c r="C128" s="99"/>
      <c r="D128" s="99"/>
      <c r="E128" s="99"/>
      <c r="F128" s="99"/>
      <c r="G128" s="99"/>
      <c r="H128" s="99"/>
      <c r="I128" s="99"/>
      <c r="J128" s="99"/>
    </row>
    <row r="129" spans="1:10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</row>
    <row r="130" spans="1:10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</row>
    <row r="131" spans="1:10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</row>
    <row r="132" ht="15.6" spans="1:10">
      <c r="A132" s="131" t="s">
        <v>3</v>
      </c>
      <c r="B132" s="131"/>
      <c r="C132" s="131"/>
      <c r="D132" s="131"/>
      <c r="E132" s="131"/>
      <c r="F132" s="131"/>
      <c r="G132" s="131"/>
      <c r="H132" s="131"/>
      <c r="I132" s="131"/>
      <c r="J132" s="131"/>
    </row>
    <row r="133" spans="1:10">
      <c r="A133" s="198"/>
      <c r="B133" s="198"/>
      <c r="C133" s="198"/>
      <c r="D133" s="198"/>
      <c r="E133" s="198"/>
      <c r="F133" s="198"/>
      <c r="G133" s="198"/>
      <c r="H133" s="198"/>
      <c r="I133" s="198"/>
      <c r="J133" s="198"/>
    </row>
    <row r="134" spans="1:10">
      <c r="A134" s="198"/>
      <c r="B134" s="198"/>
      <c r="C134" s="198"/>
      <c r="D134" s="198"/>
      <c r="E134" s="198"/>
      <c r="F134" s="198"/>
      <c r="G134" s="198"/>
      <c r="H134" s="198"/>
      <c r="I134" s="198"/>
      <c r="J134" s="198"/>
    </row>
    <row r="135" spans="1:10">
      <c r="A135" s="197" t="s">
        <v>4</v>
      </c>
      <c r="B135" s="197"/>
      <c r="C135" s="198" t="s">
        <v>5</v>
      </c>
      <c r="D135" s="197"/>
      <c r="E135" s="197"/>
      <c r="F135" s="197"/>
      <c r="G135" s="197" t="s">
        <v>6</v>
      </c>
      <c r="H135" s="198">
        <v>2023</v>
      </c>
      <c r="I135" s="197"/>
      <c r="J135" s="197"/>
    </row>
    <row r="136" spans="1:10">
      <c r="A136" s="199" t="s">
        <v>7</v>
      </c>
      <c r="B136" s="199"/>
      <c r="C136" s="198" t="s">
        <v>8</v>
      </c>
      <c r="D136" s="198"/>
      <c r="E136" s="198"/>
      <c r="F136" s="198"/>
      <c r="G136" s="197"/>
      <c r="H136" s="199"/>
      <c r="I136" s="199"/>
      <c r="J136" s="198"/>
    </row>
    <row r="137" spans="1:10">
      <c r="A137" s="197" t="s">
        <v>11</v>
      </c>
      <c r="B137" s="197"/>
      <c r="C137" s="199"/>
      <c r="D137" s="198"/>
      <c r="E137" s="198"/>
      <c r="F137" s="198"/>
      <c r="G137" s="198"/>
      <c r="H137" s="198"/>
      <c r="I137" s="198"/>
      <c r="J137" s="198"/>
    </row>
    <row r="138" ht="12.75" spans="1:10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ht="24" spans="1:10">
      <c r="A139" s="205" t="s">
        <v>129</v>
      </c>
      <c r="B139" s="163"/>
      <c r="C139" s="206"/>
      <c r="D139" s="164" t="s">
        <v>13</v>
      </c>
      <c r="E139" s="207" t="s">
        <v>14</v>
      </c>
      <c r="F139" s="136" t="s">
        <v>15</v>
      </c>
      <c r="G139" s="137" t="s">
        <v>16</v>
      </c>
      <c r="H139" s="138"/>
      <c r="I139" s="138"/>
      <c r="J139" s="139" t="s">
        <v>17</v>
      </c>
    </row>
    <row r="140" spans="1:10">
      <c r="A140" s="208"/>
      <c r="B140" s="165"/>
      <c r="C140" s="209"/>
      <c r="D140" s="166"/>
      <c r="E140" s="210" t="s">
        <v>18</v>
      </c>
      <c r="F140" s="142"/>
      <c r="G140" s="143" t="s">
        <v>19</v>
      </c>
      <c r="H140" s="144" t="s">
        <v>20</v>
      </c>
      <c r="I140" s="145" t="s">
        <v>21</v>
      </c>
      <c r="J140" s="146"/>
    </row>
    <row r="141" spans="1:10">
      <c r="A141" s="235"/>
      <c r="B141" s="167"/>
      <c r="C141" s="236"/>
      <c r="D141" s="168"/>
      <c r="E141" s="237"/>
      <c r="F141" s="147" t="s">
        <v>22</v>
      </c>
      <c r="G141" s="148" t="s">
        <v>22</v>
      </c>
      <c r="H141" s="149" t="s">
        <v>23</v>
      </c>
      <c r="I141" s="150"/>
      <c r="J141" s="151" t="s">
        <v>24</v>
      </c>
    </row>
    <row r="142" spans="1:10">
      <c r="A142" s="215" t="s">
        <v>25</v>
      </c>
      <c r="B142" s="216"/>
      <c r="C142" s="217"/>
      <c r="D142" s="218"/>
      <c r="E142" s="219"/>
      <c r="F142" s="220"/>
      <c r="G142" s="221"/>
      <c r="H142" s="221"/>
      <c r="I142" s="221"/>
      <c r="J142" s="245"/>
    </row>
    <row r="143" spans="1:10">
      <c r="A143" s="222"/>
      <c r="B143" s="216" t="s">
        <v>26</v>
      </c>
      <c r="C143" s="217"/>
      <c r="D143" s="218" t="s">
        <v>27</v>
      </c>
      <c r="E143" s="219"/>
      <c r="F143" s="223">
        <f>'[1]21ps'!C5</f>
        <v>1511700</v>
      </c>
      <c r="G143" s="224">
        <f>'[1]22ps'!C5</f>
        <v>785202</v>
      </c>
      <c r="H143" s="224">
        <f>I143-G143</f>
        <v>785202</v>
      </c>
      <c r="I143" s="224">
        <v>1570404</v>
      </c>
      <c r="J143" s="246">
        <f>[1]PS!C5</f>
        <v>1584168</v>
      </c>
    </row>
    <row r="144" spans="1:10">
      <c r="A144" s="222"/>
      <c r="B144" s="216" t="s">
        <v>28</v>
      </c>
      <c r="C144" s="217"/>
      <c r="D144" s="218" t="s">
        <v>29</v>
      </c>
      <c r="E144" s="219"/>
      <c r="F144" s="220">
        <f>'[1]21ps'!C6</f>
        <v>122346.81</v>
      </c>
      <c r="G144" s="221">
        <f>'[1]22ps'!C6</f>
        <v>0</v>
      </c>
      <c r="H144" s="221">
        <f>I144-G144</f>
        <v>126136.68</v>
      </c>
      <c r="I144" s="221">
        <v>126136.68</v>
      </c>
      <c r="J144" s="245">
        <f>[1]PS!C6</f>
        <v>61969.43</v>
      </c>
    </row>
    <row r="145" spans="1:10">
      <c r="A145" s="222"/>
      <c r="B145" s="216" t="s">
        <v>30</v>
      </c>
      <c r="C145" s="217"/>
      <c r="D145" s="218"/>
      <c r="E145" s="219"/>
      <c r="F145" s="220"/>
      <c r="G145" s="221"/>
      <c r="H145" s="221"/>
      <c r="I145" s="221"/>
      <c r="J145" s="245"/>
    </row>
    <row r="146" spans="1:10">
      <c r="A146" s="222"/>
      <c r="B146" s="216" t="s">
        <v>31</v>
      </c>
      <c r="C146" s="217"/>
      <c r="D146" s="218" t="s">
        <v>32</v>
      </c>
      <c r="E146" s="219"/>
      <c r="F146" s="220">
        <f>'[1]21ps'!C7</f>
        <v>94000</v>
      </c>
      <c r="G146" s="221">
        <f>'[1]22ps'!C7</f>
        <v>48000</v>
      </c>
      <c r="H146" s="221">
        <f t="shared" ref="H146:H160" si="2">I146-G146</f>
        <v>48000</v>
      </c>
      <c r="I146" s="221">
        <v>96000</v>
      </c>
      <c r="J146" s="245">
        <f>[1]PS!C7</f>
        <v>96000</v>
      </c>
    </row>
    <row r="147" spans="1:10">
      <c r="A147" s="222"/>
      <c r="B147" s="216" t="s">
        <v>33</v>
      </c>
      <c r="C147" s="217"/>
      <c r="D147" s="218" t="s">
        <v>34</v>
      </c>
      <c r="E147" s="219"/>
      <c r="F147" s="220">
        <f>'[1]21ps'!C8</f>
        <v>81600</v>
      </c>
      <c r="G147" s="221">
        <f>'[1]22ps'!C8</f>
        <v>40800</v>
      </c>
      <c r="H147" s="221">
        <f t="shared" si="2"/>
        <v>40800</v>
      </c>
      <c r="I147" s="221">
        <v>81600</v>
      </c>
      <c r="J147" s="245">
        <f>[1]PS!C8</f>
        <v>81600</v>
      </c>
    </row>
    <row r="148" spans="1:10">
      <c r="A148" s="222"/>
      <c r="B148" s="216" t="s">
        <v>35</v>
      </c>
      <c r="C148" s="217"/>
      <c r="D148" s="218" t="s">
        <v>36</v>
      </c>
      <c r="E148" s="219"/>
      <c r="F148" s="220">
        <f>'[1]21ps'!C9</f>
        <v>81600</v>
      </c>
      <c r="G148" s="221">
        <f>'[1]22ps'!C9</f>
        <v>40800</v>
      </c>
      <c r="H148" s="221">
        <f t="shared" si="2"/>
        <v>40800</v>
      </c>
      <c r="I148" s="221">
        <v>81600</v>
      </c>
      <c r="J148" s="245">
        <f>[1]PS!C9</f>
        <v>81600</v>
      </c>
    </row>
    <row r="149" spans="1:10">
      <c r="A149" s="222"/>
      <c r="B149" s="216" t="s">
        <v>37</v>
      </c>
      <c r="C149" s="217"/>
      <c r="D149" s="218" t="s">
        <v>38</v>
      </c>
      <c r="E149" s="219"/>
      <c r="F149" s="220">
        <f>'[1]21ps'!C10</f>
        <v>24000</v>
      </c>
      <c r="G149" s="221">
        <f>'[1]22ps'!C10</f>
        <v>24000</v>
      </c>
      <c r="H149" s="221">
        <f t="shared" si="2"/>
        <v>0</v>
      </c>
      <c r="I149" s="221">
        <v>24000</v>
      </c>
      <c r="J149" s="245">
        <f>[1]PS!C10</f>
        <v>24000</v>
      </c>
    </row>
    <row r="150" spans="1:10">
      <c r="A150" s="222"/>
      <c r="B150" s="216" t="s">
        <v>39</v>
      </c>
      <c r="C150" s="217"/>
      <c r="D150" s="218" t="s">
        <v>40</v>
      </c>
      <c r="E150" s="219"/>
      <c r="F150" s="220">
        <f>'[1]21ps'!C14</f>
        <v>0</v>
      </c>
      <c r="G150" s="221">
        <f>'[1]22ps'!C14</f>
        <v>0</v>
      </c>
      <c r="H150" s="221">
        <f t="shared" si="2"/>
        <v>0</v>
      </c>
      <c r="I150" s="221">
        <v>0</v>
      </c>
      <c r="J150" s="245">
        <v>0</v>
      </c>
    </row>
    <row r="151" spans="1:10">
      <c r="A151" s="222"/>
      <c r="B151" s="216" t="s">
        <v>41</v>
      </c>
      <c r="C151" s="217"/>
      <c r="D151" s="218" t="s">
        <v>42</v>
      </c>
      <c r="E151" s="219"/>
      <c r="F151" s="220">
        <f>'[1]21ps'!C15</f>
        <v>0</v>
      </c>
      <c r="G151" s="221">
        <v>0</v>
      </c>
      <c r="H151" s="221">
        <f t="shared" si="2"/>
        <v>0</v>
      </c>
      <c r="I151" s="221">
        <v>0</v>
      </c>
      <c r="J151" s="245">
        <f>[1]PS!C14</f>
        <v>0</v>
      </c>
    </row>
    <row r="152" spans="1:10">
      <c r="A152" s="222"/>
      <c r="B152" s="216" t="s">
        <v>43</v>
      </c>
      <c r="C152" s="217"/>
      <c r="D152" s="218" t="s">
        <v>44</v>
      </c>
      <c r="E152" s="219"/>
      <c r="F152" s="220">
        <f>'[1]21ps'!C16</f>
        <v>17000</v>
      </c>
      <c r="G152" s="221">
        <f>'[1]22ps'!C16</f>
        <v>0</v>
      </c>
      <c r="H152" s="221">
        <f t="shared" si="2"/>
        <v>20000</v>
      </c>
      <c r="I152" s="221">
        <v>20000</v>
      </c>
      <c r="J152" s="245">
        <f>[1]PS!C15</f>
        <v>20000</v>
      </c>
    </row>
    <row r="153" spans="1:10">
      <c r="A153" s="222"/>
      <c r="B153" s="216" t="s">
        <v>45</v>
      </c>
      <c r="C153" s="217"/>
      <c r="D153" s="218" t="s">
        <v>46</v>
      </c>
      <c r="E153" s="219"/>
      <c r="F153" s="220">
        <f>'[1]21ps'!C17</f>
        <v>115415</v>
      </c>
      <c r="G153" s="221">
        <f>'[1]22ps'!C17</f>
        <v>0</v>
      </c>
      <c r="H153" s="221">
        <f t="shared" si="2"/>
        <v>130867</v>
      </c>
      <c r="I153" s="221">
        <v>130867</v>
      </c>
      <c r="J153" s="245">
        <f>[1]PS!C16</f>
        <v>132014</v>
      </c>
    </row>
    <row r="154" spans="1:10">
      <c r="A154" s="222"/>
      <c r="B154" s="216" t="s">
        <v>47</v>
      </c>
      <c r="C154" s="217"/>
      <c r="D154" s="218" t="s">
        <v>48</v>
      </c>
      <c r="E154" s="219"/>
      <c r="F154" s="220">
        <f>'[1]21ps'!C18</f>
        <v>181403.6</v>
      </c>
      <c r="G154" s="221">
        <f>'[1]22ps'!C18</f>
        <v>94224.24</v>
      </c>
      <c r="H154" s="221">
        <f t="shared" si="2"/>
        <v>94224.24</v>
      </c>
      <c r="I154" s="221">
        <v>188448.48</v>
      </c>
      <c r="J154" s="245">
        <f>[1]PS!C17</f>
        <v>190100.16</v>
      </c>
    </row>
    <row r="155" spans="1:10">
      <c r="A155" s="222"/>
      <c r="B155" s="216" t="s">
        <v>49</v>
      </c>
      <c r="C155" s="217"/>
      <c r="D155" s="218" t="s">
        <v>50</v>
      </c>
      <c r="E155" s="219"/>
      <c r="F155" s="220">
        <f>'[1]21ps'!C19</f>
        <v>30231.5</v>
      </c>
      <c r="G155" s="221">
        <f>'[1]22ps'!C19</f>
        <v>15704.04</v>
      </c>
      <c r="H155" s="221">
        <f t="shared" si="2"/>
        <v>15704.04</v>
      </c>
      <c r="I155" s="221">
        <v>31408.08</v>
      </c>
      <c r="J155" s="245">
        <f>[1]PS!C18</f>
        <v>31683.36</v>
      </c>
    </row>
    <row r="156" spans="1:10">
      <c r="A156" s="222"/>
      <c r="B156" s="216" t="s">
        <v>51</v>
      </c>
      <c r="C156" s="217"/>
      <c r="D156" s="218" t="s">
        <v>52</v>
      </c>
      <c r="E156" s="219"/>
      <c r="F156" s="220">
        <f>'[1]21ps'!C20</f>
        <v>18594.6</v>
      </c>
      <c r="G156" s="221">
        <f>'[1]22ps'!C20</f>
        <v>10620.41</v>
      </c>
      <c r="H156" s="221">
        <f t="shared" si="2"/>
        <v>20787.67</v>
      </c>
      <c r="I156" s="221">
        <v>31408.08</v>
      </c>
      <c r="J156" s="245">
        <f>[1]PS!C19</f>
        <v>39604.2</v>
      </c>
    </row>
    <row r="157" spans="1:10">
      <c r="A157" s="222"/>
      <c r="B157" s="216" t="s">
        <v>53</v>
      </c>
      <c r="C157" s="217"/>
      <c r="D157" s="218" t="s">
        <v>54</v>
      </c>
      <c r="E157" s="219"/>
      <c r="F157" s="220">
        <f>'[1]21ps'!C21</f>
        <v>4700</v>
      </c>
      <c r="G157" s="221">
        <f>'[1]22ps'!C21</f>
        <v>2400</v>
      </c>
      <c r="H157" s="221">
        <f t="shared" si="2"/>
        <v>2400</v>
      </c>
      <c r="I157" s="221">
        <v>4800</v>
      </c>
      <c r="J157" s="245">
        <f>[1]PS!C20</f>
        <v>4800</v>
      </c>
    </row>
    <row r="158" spans="1:10">
      <c r="A158" s="222"/>
      <c r="B158" s="216" t="s">
        <v>55</v>
      </c>
      <c r="C158" s="217"/>
      <c r="D158" s="218" t="s">
        <v>56</v>
      </c>
      <c r="E158" s="219"/>
      <c r="F158" s="220">
        <f>'[1]21ps'!C22</f>
        <v>0</v>
      </c>
      <c r="G158" s="221">
        <f>'[1]22ps'!C22</f>
        <v>130487.46</v>
      </c>
      <c r="H158" s="221">
        <f t="shared" si="2"/>
        <v>791291.05</v>
      </c>
      <c r="I158" s="221">
        <v>921778.51</v>
      </c>
      <c r="J158" s="245">
        <f>[1]PS!C21</f>
        <v>0</v>
      </c>
    </row>
    <row r="159" spans="1:10">
      <c r="A159" s="283"/>
      <c r="B159" s="284" t="s">
        <v>57</v>
      </c>
      <c r="C159" s="285"/>
      <c r="D159" s="286" t="s">
        <v>58</v>
      </c>
      <c r="E159" s="287"/>
      <c r="F159" s="251">
        <f>'[1]21ps'!C24+'[1]21ps'!C25+'[1]21ps'!C26</f>
        <v>275415</v>
      </c>
      <c r="G159" s="225">
        <f>'[1]22ps'!C24+'[1]22ps'!C25+'[1]22ps'!C27</f>
        <v>159867</v>
      </c>
      <c r="H159" s="225">
        <f t="shared" si="2"/>
        <v>23000</v>
      </c>
      <c r="I159" s="225">
        <v>182867</v>
      </c>
      <c r="J159" s="247">
        <f>[1]PS!C23+[1]PS!C24+[1]PS!C25</f>
        <v>172014</v>
      </c>
    </row>
    <row r="160" ht="12.75" spans="1:10">
      <c r="A160" s="226"/>
      <c r="B160" s="227" t="s">
        <v>59</v>
      </c>
      <c r="C160" s="227"/>
      <c r="D160" s="228"/>
      <c r="E160" s="229"/>
      <c r="F160" s="230">
        <f>SUM(F143:F159)</f>
        <v>2558006.51</v>
      </c>
      <c r="G160" s="230">
        <f>SUM(G143:G159)</f>
        <v>1352105.15</v>
      </c>
      <c r="H160" s="231">
        <f t="shared" si="2"/>
        <v>2139212.68</v>
      </c>
      <c r="I160" s="248">
        <f>SUM(I143:I159)</f>
        <v>3491317.83</v>
      </c>
      <c r="J160" s="300">
        <f>SUM(J143:J159)</f>
        <v>2519553.15</v>
      </c>
    </row>
    <row r="161" spans="1:10">
      <c r="A161" s="222"/>
      <c r="B161" s="254"/>
      <c r="C161" s="254"/>
      <c r="D161" s="241"/>
      <c r="E161" s="288"/>
      <c r="F161" s="289"/>
      <c r="G161" s="289"/>
      <c r="H161" s="289"/>
      <c r="I161" s="289"/>
      <c r="J161" s="289"/>
    </row>
    <row r="162" spans="1:10">
      <c r="A162" s="222"/>
      <c r="B162" s="254"/>
      <c r="C162" s="254"/>
      <c r="D162" s="218"/>
      <c r="E162" s="232"/>
      <c r="F162" s="255"/>
      <c r="G162" s="255"/>
      <c r="H162" s="255"/>
      <c r="I162" s="255"/>
      <c r="J162" s="255"/>
    </row>
    <row r="163" spans="1:10">
      <c r="A163" s="222"/>
      <c r="B163" s="254"/>
      <c r="C163" s="254"/>
      <c r="D163" s="218"/>
      <c r="E163" s="232"/>
      <c r="F163" s="255"/>
      <c r="G163" s="255"/>
      <c r="H163" s="255"/>
      <c r="I163" s="255"/>
      <c r="J163" s="255"/>
    </row>
    <row r="164" spans="1:10">
      <c r="A164" s="222"/>
      <c r="B164" s="254"/>
      <c r="C164" s="254"/>
      <c r="D164" s="218"/>
      <c r="E164" s="232"/>
      <c r="F164" s="255"/>
      <c r="G164" s="255"/>
      <c r="H164" s="255"/>
      <c r="I164" s="255"/>
      <c r="J164" s="255"/>
    </row>
    <row r="165" spans="1:10">
      <c r="A165" s="222"/>
      <c r="B165" s="254"/>
      <c r="C165" s="254"/>
      <c r="D165" s="218"/>
      <c r="E165" s="232"/>
      <c r="F165" s="255"/>
      <c r="G165" s="255"/>
      <c r="H165" s="255"/>
      <c r="I165" s="255"/>
      <c r="J165" s="255"/>
    </row>
    <row r="166" spans="1:10">
      <c r="A166" s="222"/>
      <c r="B166" s="254"/>
      <c r="C166" s="254"/>
      <c r="D166" s="218"/>
      <c r="E166" s="232"/>
      <c r="F166" s="255"/>
      <c r="G166" s="255"/>
      <c r="H166" s="255"/>
      <c r="I166" s="255"/>
      <c r="J166" s="255"/>
    </row>
    <row r="167" spans="1:10">
      <c r="A167" s="222"/>
      <c r="B167" s="254"/>
      <c r="C167" s="254"/>
      <c r="D167" s="218"/>
      <c r="E167" s="232"/>
      <c r="F167" s="255"/>
      <c r="G167" s="255"/>
      <c r="H167" s="255"/>
      <c r="I167" s="255"/>
      <c r="J167" s="255"/>
    </row>
    <row r="168" spans="1:10">
      <c r="A168" s="222"/>
      <c r="B168" s="254"/>
      <c r="C168" s="254"/>
      <c r="D168" s="218"/>
      <c r="E168" s="232"/>
      <c r="F168" s="255"/>
      <c r="G168" s="255"/>
      <c r="H168" s="255"/>
      <c r="I168" s="255"/>
      <c r="J168" s="255"/>
    </row>
    <row r="169" ht="12.75" spans="1:10">
      <c r="A169" s="222"/>
      <c r="B169" s="254"/>
      <c r="C169" s="254"/>
      <c r="D169" s="290"/>
      <c r="E169" s="291"/>
      <c r="F169" s="248"/>
      <c r="G169" s="248"/>
      <c r="H169" s="248"/>
      <c r="I169" s="248"/>
      <c r="J169" s="248"/>
    </row>
    <row r="170" ht="24" spans="1:10">
      <c r="A170" s="205" t="s">
        <v>129</v>
      </c>
      <c r="B170" s="163"/>
      <c r="C170" s="206"/>
      <c r="D170" s="164" t="s">
        <v>13</v>
      </c>
      <c r="E170" s="207" t="s">
        <v>14</v>
      </c>
      <c r="F170" s="136" t="s">
        <v>15</v>
      </c>
      <c r="G170" s="137" t="s">
        <v>16</v>
      </c>
      <c r="H170" s="138"/>
      <c r="I170" s="138"/>
      <c r="J170" s="139" t="s">
        <v>17</v>
      </c>
    </row>
    <row r="171" spans="1:10">
      <c r="A171" s="208"/>
      <c r="B171" s="165"/>
      <c r="C171" s="209"/>
      <c r="D171" s="166"/>
      <c r="E171" s="210" t="s">
        <v>18</v>
      </c>
      <c r="F171" s="142"/>
      <c r="G171" s="143" t="s">
        <v>19</v>
      </c>
      <c r="H171" s="144" t="s">
        <v>20</v>
      </c>
      <c r="I171" s="145" t="s">
        <v>21</v>
      </c>
      <c r="J171" s="146"/>
    </row>
    <row r="172" ht="12.75" spans="1:10">
      <c r="A172" s="292"/>
      <c r="B172" s="175"/>
      <c r="C172" s="293"/>
      <c r="D172" s="176"/>
      <c r="E172" s="294"/>
      <c r="F172" s="177" t="s">
        <v>22</v>
      </c>
      <c r="G172" s="178" t="s">
        <v>22</v>
      </c>
      <c r="H172" s="179" t="s">
        <v>23</v>
      </c>
      <c r="I172" s="180"/>
      <c r="J172" s="181" t="s">
        <v>24</v>
      </c>
    </row>
    <row r="173" spans="1:10">
      <c r="A173" s="238" t="s">
        <v>60</v>
      </c>
      <c r="B173" s="239"/>
      <c r="C173" s="240"/>
      <c r="D173" s="241"/>
      <c r="E173" s="242"/>
      <c r="F173" s="243"/>
      <c r="G173" s="244"/>
      <c r="H173" s="244"/>
      <c r="I173" s="301"/>
      <c r="J173" s="250"/>
    </row>
    <row r="174" spans="1:10">
      <c r="A174" s="215"/>
      <c r="B174" s="216" t="s">
        <v>61</v>
      </c>
      <c r="C174" s="217"/>
      <c r="D174" s="218" t="s">
        <v>62</v>
      </c>
      <c r="E174" s="219"/>
      <c r="F174" s="223">
        <f>'[1]21mooe'!C3</f>
        <v>46300</v>
      </c>
      <c r="G174" s="224">
        <f>'[1]22mooe'!C3</f>
        <v>37400</v>
      </c>
      <c r="H174" s="224">
        <f t="shared" ref="H174:H185" si="3">I174-G174</f>
        <v>62600</v>
      </c>
      <c r="I174" s="302">
        <v>100000</v>
      </c>
      <c r="J174" s="246">
        <f>[1]MOOE!C2</f>
        <v>100000</v>
      </c>
    </row>
    <row r="175" spans="1:10">
      <c r="A175" s="215"/>
      <c r="B175" s="216" t="s">
        <v>63</v>
      </c>
      <c r="C175" s="217"/>
      <c r="D175" s="218" t="s">
        <v>64</v>
      </c>
      <c r="E175" s="219"/>
      <c r="F175" s="220">
        <f>'[1]21mooe'!C4</f>
        <v>42500</v>
      </c>
      <c r="G175" s="221">
        <f>'[1]22mooe'!C4</f>
        <v>93818</v>
      </c>
      <c r="H175" s="221">
        <f t="shared" si="3"/>
        <v>6182</v>
      </c>
      <c r="I175" s="256">
        <v>100000</v>
      </c>
      <c r="J175" s="245">
        <f>[1]MOOE!C3</f>
        <v>100000</v>
      </c>
    </row>
    <row r="176" spans="1:10">
      <c r="A176" s="215"/>
      <c r="B176" s="216" t="s">
        <v>65</v>
      </c>
      <c r="C176" s="217"/>
      <c r="D176" s="218" t="s">
        <v>66</v>
      </c>
      <c r="E176" s="219"/>
      <c r="F176" s="220">
        <f>'[1]21mooe'!C5</f>
        <v>32798.12</v>
      </c>
      <c r="G176" s="221">
        <f>'[1]22mooe'!C5</f>
        <v>23782.63</v>
      </c>
      <c r="H176" s="221">
        <f t="shared" si="3"/>
        <v>36217.37</v>
      </c>
      <c r="I176" s="256">
        <v>60000</v>
      </c>
      <c r="J176" s="245">
        <f>[1]MOOE!C4</f>
        <v>60000</v>
      </c>
    </row>
    <row r="177" spans="1:10">
      <c r="A177" s="215"/>
      <c r="B177" s="216" t="s">
        <v>67</v>
      </c>
      <c r="C177" s="217"/>
      <c r="D177" s="218" t="s">
        <v>68</v>
      </c>
      <c r="E177" s="219"/>
      <c r="F177" s="220">
        <f>'[1]21mooe'!C7</f>
        <v>581958.76</v>
      </c>
      <c r="G177" s="221">
        <f>'[1]22mooe'!C7</f>
        <v>824195.27</v>
      </c>
      <c r="H177" s="221">
        <f t="shared" si="3"/>
        <v>-224195.27</v>
      </c>
      <c r="I177" s="256">
        <v>600000</v>
      </c>
      <c r="J177" s="245">
        <f>[1]MOOE!C6</f>
        <v>800000</v>
      </c>
    </row>
    <row r="178" spans="1:10">
      <c r="A178" s="215"/>
      <c r="B178" s="216" t="s">
        <v>75</v>
      </c>
      <c r="C178" s="217"/>
      <c r="D178" s="218" t="s">
        <v>76</v>
      </c>
      <c r="E178" s="219"/>
      <c r="F178" s="220">
        <f>'[1]21mooe'!C11</f>
        <v>0</v>
      </c>
      <c r="G178" s="221">
        <f>'[1]22mooe'!C11</f>
        <v>0</v>
      </c>
      <c r="H178" s="221">
        <f t="shared" si="3"/>
        <v>3600</v>
      </c>
      <c r="I178" s="256">
        <v>3600</v>
      </c>
      <c r="J178" s="245">
        <f>[1]MOOE!C10</f>
        <v>3600</v>
      </c>
    </row>
    <row r="179" spans="1:10">
      <c r="A179" s="215"/>
      <c r="B179" s="216" t="s">
        <v>79</v>
      </c>
      <c r="C179" s="217"/>
      <c r="D179" s="218" t="s">
        <v>80</v>
      </c>
      <c r="E179" s="219"/>
      <c r="F179" s="220">
        <f>'[1]21mooe'!C13</f>
        <v>35000</v>
      </c>
      <c r="G179" s="221">
        <f>'[1]22mooe'!C13</f>
        <v>0</v>
      </c>
      <c r="H179" s="221">
        <f t="shared" si="3"/>
        <v>35000</v>
      </c>
      <c r="I179" s="256">
        <v>35000</v>
      </c>
      <c r="J179" s="245">
        <f>[1]MOOE!C12</f>
        <v>300000</v>
      </c>
    </row>
    <row r="180" spans="1:10">
      <c r="A180" s="215"/>
      <c r="B180" s="216" t="s">
        <v>81</v>
      </c>
      <c r="C180" s="217"/>
      <c r="D180" s="218" t="s">
        <v>82</v>
      </c>
      <c r="E180" s="219"/>
      <c r="F180" s="220">
        <v>0</v>
      </c>
      <c r="G180" s="221">
        <v>0</v>
      </c>
      <c r="H180" s="221">
        <f t="shared" si="3"/>
        <v>0</v>
      </c>
      <c r="I180" s="256">
        <v>0</v>
      </c>
      <c r="J180" s="245">
        <v>0</v>
      </c>
    </row>
    <row r="181" spans="1:10">
      <c r="A181" s="215"/>
      <c r="B181" s="216" t="s">
        <v>89</v>
      </c>
      <c r="C181" s="217"/>
      <c r="D181" s="218" t="s">
        <v>90</v>
      </c>
      <c r="E181" s="219"/>
      <c r="F181" s="220">
        <f>'[1]21mooe'!C19</f>
        <v>812856.8</v>
      </c>
      <c r="G181" s="221">
        <f>'[1]22mooe'!C19</f>
        <v>370272</v>
      </c>
      <c r="H181" s="221">
        <f t="shared" si="3"/>
        <v>329441.1</v>
      </c>
      <c r="I181" s="256">
        <v>699713.1</v>
      </c>
      <c r="J181" s="245">
        <f>[1]MOOE!C17</f>
        <v>551290</v>
      </c>
    </row>
    <row r="182" spans="1:10">
      <c r="A182" s="215"/>
      <c r="B182" s="216" t="s">
        <v>93</v>
      </c>
      <c r="C182" s="217"/>
      <c r="D182" s="218" t="s">
        <v>94</v>
      </c>
      <c r="E182" s="219"/>
      <c r="F182" s="220">
        <v>0</v>
      </c>
      <c r="G182" s="221">
        <v>0</v>
      </c>
      <c r="H182" s="221">
        <f t="shared" si="3"/>
        <v>0</v>
      </c>
      <c r="I182" s="256">
        <v>0</v>
      </c>
      <c r="J182" s="245">
        <f>[1]MOOE!C19</f>
        <v>0</v>
      </c>
    </row>
    <row r="183" spans="1:10">
      <c r="A183" s="215"/>
      <c r="B183" s="216" t="s">
        <v>95</v>
      </c>
      <c r="C183" s="217"/>
      <c r="D183" s="218" t="s">
        <v>96</v>
      </c>
      <c r="E183" s="219"/>
      <c r="F183" s="220">
        <f>'[1]21mooe'!C22</f>
        <v>0</v>
      </c>
      <c r="G183" s="221">
        <f>'[1]22mooe'!C22</f>
        <v>39255</v>
      </c>
      <c r="H183" s="221">
        <f t="shared" si="3"/>
        <v>260745</v>
      </c>
      <c r="I183" s="256">
        <v>300000</v>
      </c>
      <c r="J183" s="245">
        <f>[1]MOOE!C20</f>
        <v>300000</v>
      </c>
    </row>
    <row r="184" spans="1:10">
      <c r="A184" s="215"/>
      <c r="B184" s="216" t="s">
        <v>105</v>
      </c>
      <c r="C184" s="217"/>
      <c r="D184" s="218" t="s">
        <v>106</v>
      </c>
      <c r="E184" s="219"/>
      <c r="F184" s="251">
        <f>'[1]21mooe'!C28</f>
        <v>1629750.48</v>
      </c>
      <c r="G184" s="225">
        <f>'[1]22mooe'!C29</f>
        <v>394308.04</v>
      </c>
      <c r="H184" s="225">
        <f t="shared" si="3"/>
        <v>205691.96</v>
      </c>
      <c r="I184" s="303">
        <v>600000</v>
      </c>
      <c r="J184" s="247">
        <f>[1]MOOE!C25</f>
        <v>800000</v>
      </c>
    </row>
    <row r="185" ht="12.75" spans="1:10">
      <c r="A185" s="258"/>
      <c r="B185" s="295" t="s">
        <v>107</v>
      </c>
      <c r="C185" s="295"/>
      <c r="D185" s="296"/>
      <c r="E185" s="262"/>
      <c r="F185" s="230">
        <f>SUM(F174:F184)</f>
        <v>3181164.16</v>
      </c>
      <c r="G185" s="297">
        <f>SUM(G174:G184)</f>
        <v>1783030.94</v>
      </c>
      <c r="H185" s="230">
        <f t="shared" si="3"/>
        <v>715282.16</v>
      </c>
      <c r="I185" s="248">
        <f>SUM(I174:I184)</f>
        <v>2498313.1</v>
      </c>
      <c r="J185" s="300">
        <f>SUM(J174:J184)</f>
        <v>3014890</v>
      </c>
    </row>
    <row r="186" spans="1:10">
      <c r="A186" s="215" t="s">
        <v>108</v>
      </c>
      <c r="B186" s="216"/>
      <c r="C186" s="217"/>
      <c r="D186" s="218"/>
      <c r="E186" s="219"/>
      <c r="F186" s="220"/>
      <c r="G186" s="221"/>
      <c r="H186" s="221"/>
      <c r="I186" s="256"/>
      <c r="J186" s="250"/>
    </row>
    <row r="187" spans="1:10">
      <c r="A187" s="215"/>
      <c r="B187" s="216" t="s">
        <v>111</v>
      </c>
      <c r="C187" s="217"/>
      <c r="D187" s="218" t="s">
        <v>130</v>
      </c>
      <c r="E187" s="219"/>
      <c r="F187" s="220">
        <v>0</v>
      </c>
      <c r="G187" s="221">
        <v>0</v>
      </c>
      <c r="H187" s="221">
        <f>I187-G187</f>
        <v>0</v>
      </c>
      <c r="I187" s="256">
        <v>0</v>
      </c>
      <c r="J187" s="245">
        <f>[1]MOOE!C30</f>
        <v>150000</v>
      </c>
    </row>
    <row r="188" spans="1:10">
      <c r="A188" s="215"/>
      <c r="B188" s="216" t="s">
        <v>131</v>
      </c>
      <c r="C188" s="217"/>
      <c r="D188" s="298" t="s">
        <v>110</v>
      </c>
      <c r="E188" s="219"/>
      <c r="F188" s="220">
        <f>'[1]21mooe'!C34</f>
        <v>38500</v>
      </c>
      <c r="G188" s="221">
        <f>'[1]22mooe'!C34</f>
        <v>0</v>
      </c>
      <c r="H188" s="221">
        <f>I188-G188</f>
        <v>0</v>
      </c>
      <c r="I188" s="256">
        <v>0</v>
      </c>
      <c r="J188" s="245">
        <f>[1]MOOE!C31</f>
        <v>0</v>
      </c>
    </row>
    <row r="189" spans="1:10">
      <c r="A189" s="215"/>
      <c r="B189" s="216" t="s">
        <v>132</v>
      </c>
      <c r="C189" s="217"/>
      <c r="D189" s="299" t="s">
        <v>116</v>
      </c>
      <c r="E189" s="219"/>
      <c r="F189" s="220">
        <v>0</v>
      </c>
      <c r="G189" s="221">
        <v>0</v>
      </c>
      <c r="H189" s="221">
        <v>0</v>
      </c>
      <c r="I189" s="256" t="s">
        <v>133</v>
      </c>
      <c r="J189" s="245">
        <f>[1]MOOE!C32</f>
        <v>0</v>
      </c>
    </row>
    <row r="190" ht="12.75" spans="1:10">
      <c r="A190" s="258"/>
      <c r="B190" s="259" t="s">
        <v>117</v>
      </c>
      <c r="C190" s="260"/>
      <c r="D190" s="261"/>
      <c r="E190" s="262"/>
      <c r="F190" s="263">
        <f>SUM(F187:F189)</f>
        <v>38500</v>
      </c>
      <c r="G190" s="263">
        <f>SUM(G187:G189)</f>
        <v>0</v>
      </c>
      <c r="H190" s="264">
        <f>I190-G190</f>
        <v>0</v>
      </c>
      <c r="I190" s="263">
        <f>SUM(I187:I189)</f>
        <v>0</v>
      </c>
      <c r="J190" s="281">
        <f>SUM(J187:J189)</f>
        <v>150000</v>
      </c>
    </row>
    <row r="191" ht="12.75" spans="1:10">
      <c r="A191" s="265" t="s">
        <v>118</v>
      </c>
      <c r="B191" s="266"/>
      <c r="C191" s="266"/>
      <c r="D191" s="267"/>
      <c r="E191" s="268"/>
      <c r="F191" s="269">
        <f>F160+F185+F190</f>
        <v>5777670.67</v>
      </c>
      <c r="G191" s="269">
        <f>G160+G185+G190</f>
        <v>3135136.09</v>
      </c>
      <c r="H191" s="270">
        <f>I191-G191</f>
        <v>2854494.84</v>
      </c>
      <c r="I191" s="269">
        <f>I160+I185+I190</f>
        <v>5989630.93</v>
      </c>
      <c r="J191" s="282">
        <f>J160+J185+J190</f>
        <v>5684443.15</v>
      </c>
    </row>
    <row r="192" ht="13.2" spans="1:10">
      <c r="A192" s="271"/>
      <c r="B192" s="271"/>
      <c r="C192" s="232"/>
      <c r="D192" s="272"/>
      <c r="E192" s="232"/>
      <c r="F192" s="233"/>
      <c r="G192" s="233"/>
      <c r="H192" s="233"/>
      <c r="I192" s="233"/>
      <c r="J192" s="233"/>
    </row>
    <row r="193" ht="13.2" spans="1:10">
      <c r="A193" s="271" t="s">
        <v>119</v>
      </c>
      <c r="B193" s="271"/>
      <c r="C193" s="232"/>
      <c r="D193" s="272"/>
      <c r="E193" s="232"/>
      <c r="F193" s="233"/>
      <c r="G193" s="233"/>
      <c r="H193" s="233"/>
      <c r="I193" s="233"/>
      <c r="J193" s="233"/>
    </row>
    <row r="194" ht="13.2" spans="1:10">
      <c r="A194" s="271"/>
      <c r="B194" s="271"/>
      <c r="C194" s="232"/>
      <c r="D194" s="272"/>
      <c r="E194" s="232"/>
      <c r="F194" s="233"/>
      <c r="G194" s="233"/>
      <c r="H194" s="233"/>
      <c r="I194" s="233"/>
      <c r="J194" s="233"/>
    </row>
    <row r="195" ht="13.2" spans="1:10">
      <c r="A195" s="273"/>
      <c r="B195" s="271"/>
      <c r="C195" s="274" t="s">
        <v>120</v>
      </c>
      <c r="D195" s="271" t="s">
        <v>121</v>
      </c>
      <c r="E195" s="271"/>
      <c r="F195" s="275"/>
      <c r="G195" s="276"/>
      <c r="H195" s="277" t="s">
        <v>122</v>
      </c>
      <c r="I195" s="277"/>
      <c r="J195" s="275"/>
    </row>
    <row r="196" ht="13.2" spans="1:10">
      <c r="A196" s="273"/>
      <c r="B196" s="271"/>
      <c r="C196" s="274"/>
      <c r="D196" s="278"/>
      <c r="E196" s="271"/>
      <c r="F196" s="275"/>
      <c r="G196" s="276"/>
      <c r="H196" s="276"/>
      <c r="I196" s="276"/>
      <c r="J196" s="275"/>
    </row>
    <row r="198" spans="3:10">
      <c r="C198" s="279" t="s">
        <v>134</v>
      </c>
      <c r="D198" s="279" t="s">
        <v>125</v>
      </c>
      <c r="E198" s="279"/>
      <c r="F198" s="279"/>
      <c r="G198" s="279"/>
      <c r="H198" s="279" t="s">
        <v>124</v>
      </c>
      <c r="I198" s="279"/>
      <c r="J198" s="279"/>
    </row>
    <row r="199" spans="3:10">
      <c r="C199" s="280" t="s">
        <v>135</v>
      </c>
      <c r="D199" s="280" t="s">
        <v>127</v>
      </c>
      <c r="E199" s="280"/>
      <c r="F199" s="280"/>
      <c r="G199" s="280"/>
      <c r="H199" s="280" t="s">
        <v>126</v>
      </c>
      <c r="I199" s="280"/>
      <c r="J199" s="280"/>
    </row>
    <row r="200" spans="3:10">
      <c r="C200" s="280"/>
      <c r="D200" s="280"/>
      <c r="E200" s="280"/>
      <c r="F200" s="280"/>
      <c r="G200" s="280"/>
      <c r="H200" s="280"/>
      <c r="I200" s="280"/>
      <c r="J200" s="280"/>
    </row>
    <row r="201" spans="3:10">
      <c r="C201" s="280"/>
      <c r="D201" s="280"/>
      <c r="E201" s="280"/>
      <c r="F201" s="280"/>
      <c r="G201" s="280"/>
      <c r="H201" s="280"/>
      <c r="I201" s="280"/>
      <c r="J201" s="280"/>
    </row>
    <row r="202" spans="3:10">
      <c r="C202" s="280"/>
      <c r="D202" s="280"/>
      <c r="E202" s="280"/>
      <c r="F202" s="280"/>
      <c r="G202" s="280"/>
      <c r="H202" s="280"/>
      <c r="I202" s="280"/>
      <c r="J202" s="280"/>
    </row>
    <row r="203" spans="3:10">
      <c r="C203" s="280"/>
      <c r="D203" s="280"/>
      <c r="E203" s="280"/>
      <c r="F203" s="280"/>
      <c r="G203" s="280"/>
      <c r="H203" s="280"/>
      <c r="I203" s="280"/>
      <c r="J203" s="280"/>
    </row>
    <row r="204" spans="3:10">
      <c r="C204" s="280"/>
      <c r="D204" s="280"/>
      <c r="E204" s="280"/>
      <c r="F204" s="280"/>
      <c r="G204" s="280"/>
      <c r="H204" s="280"/>
      <c r="I204" s="280"/>
      <c r="J204" s="280"/>
    </row>
    <row r="205" spans="3:10">
      <c r="C205" s="280"/>
      <c r="D205" s="280"/>
      <c r="E205" s="280"/>
      <c r="F205" s="280"/>
      <c r="G205" s="280"/>
      <c r="H205" s="280"/>
      <c r="I205" s="280"/>
      <c r="J205" s="280"/>
    </row>
    <row r="206" spans="3:10">
      <c r="C206" s="280"/>
      <c r="D206" s="280"/>
      <c r="E206" s="280"/>
      <c r="F206" s="280"/>
      <c r="G206" s="280"/>
      <c r="H206" s="280"/>
      <c r="I206" s="280"/>
      <c r="J206" s="280"/>
    </row>
    <row r="207" spans="3:10">
      <c r="C207" s="280"/>
      <c r="D207" s="280"/>
      <c r="E207" s="280"/>
      <c r="F207" s="280"/>
      <c r="G207" s="280"/>
      <c r="H207" s="280"/>
      <c r="I207" s="280"/>
      <c r="J207" s="280"/>
    </row>
    <row r="208" spans="3:10">
      <c r="C208" s="280"/>
      <c r="D208" s="280"/>
      <c r="E208" s="280"/>
      <c r="F208" s="280"/>
      <c r="G208" s="280"/>
      <c r="H208" s="280"/>
      <c r="I208" s="280"/>
      <c r="J208" s="280"/>
    </row>
    <row r="209" spans="3:10">
      <c r="C209" s="280"/>
      <c r="D209" s="280"/>
      <c r="E209" s="280"/>
      <c r="F209" s="280"/>
      <c r="G209" s="280"/>
      <c r="H209" s="280"/>
      <c r="I209" s="280"/>
      <c r="J209" s="280"/>
    </row>
    <row r="210" spans="3:10">
      <c r="C210" s="280"/>
      <c r="D210" s="280"/>
      <c r="E210" s="280"/>
      <c r="F210" s="280"/>
      <c r="G210" s="280"/>
      <c r="H210" s="280"/>
      <c r="I210" s="280"/>
      <c r="J210" s="280"/>
    </row>
    <row r="211" spans="3:10">
      <c r="C211" s="280"/>
      <c r="D211" s="280"/>
      <c r="E211" s="280"/>
      <c r="F211" s="280"/>
      <c r="G211" s="280"/>
      <c r="H211" s="280"/>
      <c r="I211" s="280"/>
      <c r="J211" s="280"/>
    </row>
    <row r="212" spans="1:10">
      <c r="A212" s="99" t="s">
        <v>200</v>
      </c>
      <c r="B212" s="99"/>
      <c r="C212" s="99"/>
      <c r="D212" s="99"/>
      <c r="E212" s="99"/>
      <c r="F212" s="99"/>
      <c r="G212" s="99"/>
      <c r="H212" s="99"/>
      <c r="I212" s="99"/>
      <c r="J212" s="99"/>
    </row>
    <row r="213" spans="1:10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</row>
    <row r="214" spans="1:10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</row>
    <row r="215" spans="1:10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</row>
    <row r="216" ht="15.6" spans="1:10">
      <c r="A216" s="131" t="s">
        <v>3</v>
      </c>
      <c r="B216" s="131"/>
      <c r="C216" s="131"/>
      <c r="D216" s="131"/>
      <c r="E216" s="131"/>
      <c r="F216" s="131"/>
      <c r="G216" s="131"/>
      <c r="H216" s="131"/>
      <c r="I216" s="131"/>
      <c r="J216" s="131"/>
    </row>
    <row r="217" spans="1:10">
      <c r="A217" s="198"/>
      <c r="B217" s="198"/>
      <c r="C217" s="198"/>
      <c r="D217" s="198"/>
      <c r="E217" s="198"/>
      <c r="F217" s="198"/>
      <c r="G217" s="198"/>
      <c r="H217" s="198"/>
      <c r="I217" s="198"/>
      <c r="J217" s="198"/>
    </row>
    <row r="218" spans="1:10">
      <c r="A218" s="198"/>
      <c r="B218" s="198"/>
      <c r="C218" s="198"/>
      <c r="D218" s="198"/>
      <c r="E218" s="198"/>
      <c r="F218" s="198"/>
      <c r="G218" s="198"/>
      <c r="H218" s="198"/>
      <c r="I218" s="198"/>
      <c r="J218" s="198"/>
    </row>
    <row r="219" spans="1:10">
      <c r="A219" s="197" t="s">
        <v>4</v>
      </c>
      <c r="B219" s="197"/>
      <c r="C219" s="198" t="s">
        <v>5</v>
      </c>
      <c r="D219" s="197"/>
      <c r="E219" s="197"/>
      <c r="F219" s="197"/>
      <c r="G219" s="197" t="s">
        <v>6</v>
      </c>
      <c r="H219" s="198">
        <v>2023</v>
      </c>
      <c r="I219" s="197"/>
      <c r="J219" s="197"/>
    </row>
    <row r="220" spans="1:10">
      <c r="A220" s="199" t="s">
        <v>7</v>
      </c>
      <c r="B220" s="199"/>
      <c r="C220" s="198" t="s">
        <v>8</v>
      </c>
      <c r="D220" s="198"/>
      <c r="E220" s="198"/>
      <c r="F220" s="198"/>
      <c r="G220" s="197"/>
      <c r="H220" s="199"/>
      <c r="I220" s="199"/>
      <c r="J220" s="198"/>
    </row>
    <row r="221" spans="1:10">
      <c r="A221" s="197" t="s">
        <v>11</v>
      </c>
      <c r="B221" s="197"/>
      <c r="C221" s="199"/>
      <c r="D221" s="198"/>
      <c r="E221" s="198"/>
      <c r="F221" s="198"/>
      <c r="G221" s="198"/>
      <c r="H221" s="198"/>
      <c r="I221" s="198"/>
      <c r="J221" s="198"/>
    </row>
    <row r="222" ht="12.75" spans="1:10">
      <c r="A222" s="304"/>
      <c r="B222" s="304"/>
      <c r="C222" s="304"/>
      <c r="D222" s="304"/>
      <c r="E222" s="304"/>
      <c r="F222" s="304"/>
      <c r="G222" s="304"/>
      <c r="H222" s="304"/>
      <c r="I222" s="304"/>
      <c r="J222" s="304"/>
    </row>
    <row r="223" ht="24" spans="1:10">
      <c r="A223" s="205" t="s">
        <v>129</v>
      </c>
      <c r="B223" s="163"/>
      <c r="C223" s="206"/>
      <c r="D223" s="164" t="s">
        <v>13</v>
      </c>
      <c r="E223" s="207" t="s">
        <v>14</v>
      </c>
      <c r="F223" s="136" t="s">
        <v>15</v>
      </c>
      <c r="G223" s="137" t="s">
        <v>16</v>
      </c>
      <c r="H223" s="138"/>
      <c r="I223" s="138"/>
      <c r="J223" s="139" t="s">
        <v>17</v>
      </c>
    </row>
    <row r="224" spans="1:10">
      <c r="A224" s="208"/>
      <c r="B224" s="165"/>
      <c r="C224" s="209"/>
      <c r="D224" s="166"/>
      <c r="E224" s="210" t="s">
        <v>18</v>
      </c>
      <c r="F224" s="142"/>
      <c r="G224" s="143" t="s">
        <v>19</v>
      </c>
      <c r="H224" s="144" t="s">
        <v>20</v>
      </c>
      <c r="I224" s="145" t="s">
        <v>21</v>
      </c>
      <c r="J224" s="146"/>
    </row>
    <row r="225" spans="1:10">
      <c r="A225" s="235"/>
      <c r="B225" s="167"/>
      <c r="C225" s="236"/>
      <c r="D225" s="168"/>
      <c r="E225" s="237"/>
      <c r="F225" s="147" t="s">
        <v>22</v>
      </c>
      <c r="G225" s="148" t="s">
        <v>22</v>
      </c>
      <c r="H225" s="149" t="s">
        <v>23</v>
      </c>
      <c r="I225" s="150"/>
      <c r="J225" s="151" t="s">
        <v>24</v>
      </c>
    </row>
    <row r="226" spans="1:10">
      <c r="A226" s="215" t="s">
        <v>25</v>
      </c>
      <c r="B226" s="216"/>
      <c r="C226" s="217"/>
      <c r="D226" s="218"/>
      <c r="E226" s="219"/>
      <c r="F226" s="220"/>
      <c r="G226" s="221"/>
      <c r="H226" s="221"/>
      <c r="I226" s="221"/>
      <c r="J226" s="245"/>
    </row>
    <row r="227" spans="1:10">
      <c r="A227" s="222"/>
      <c r="B227" s="216" t="s">
        <v>26</v>
      </c>
      <c r="C227" s="217"/>
      <c r="D227" s="218" t="s">
        <v>27</v>
      </c>
      <c r="E227" s="219"/>
      <c r="F227" s="223">
        <f>'[1]21ps'!D5</f>
        <v>9711528</v>
      </c>
      <c r="G227" s="224">
        <f>'[1]22ps'!D5</f>
        <v>4953660</v>
      </c>
      <c r="H227" s="224">
        <f>I227-G227</f>
        <v>5385444</v>
      </c>
      <c r="I227" s="224">
        <v>10339104</v>
      </c>
      <c r="J227" s="246">
        <f>[1]PS!D5</f>
        <v>10409952</v>
      </c>
    </row>
    <row r="228" spans="1:10">
      <c r="A228" s="222"/>
      <c r="B228" s="216" t="s">
        <v>28</v>
      </c>
      <c r="C228" s="217"/>
      <c r="D228" s="218" t="s">
        <v>29</v>
      </c>
      <c r="E228" s="219"/>
      <c r="F228" s="220">
        <f>'[1]21ps'!D6</f>
        <v>780041.26</v>
      </c>
      <c r="G228" s="221">
        <f>'[1]22ps'!D6</f>
        <v>124190.03</v>
      </c>
      <c r="H228" s="221">
        <f>I228-G228</f>
        <v>706258.87</v>
      </c>
      <c r="I228" s="221">
        <v>830448.9</v>
      </c>
      <c r="J228" s="245">
        <f>[1]PS!D6</f>
        <v>409567.98</v>
      </c>
    </row>
    <row r="229" spans="1:10">
      <c r="A229" s="222"/>
      <c r="B229" s="216" t="s">
        <v>30</v>
      </c>
      <c r="C229" s="217"/>
      <c r="D229" s="218"/>
      <c r="E229" s="219"/>
      <c r="F229" s="220"/>
      <c r="G229" s="221"/>
      <c r="H229" s="221"/>
      <c r="I229" s="221"/>
      <c r="J229" s="245"/>
    </row>
    <row r="230" spans="1:10">
      <c r="A230" s="222"/>
      <c r="B230" s="216" t="s">
        <v>31</v>
      </c>
      <c r="C230" s="217"/>
      <c r="D230" s="218" t="s">
        <v>32</v>
      </c>
      <c r="E230" s="219"/>
      <c r="F230" s="220">
        <f>'[1]21ps'!D7</f>
        <v>336000</v>
      </c>
      <c r="G230" s="221">
        <f>'[1]22ps'!D7</f>
        <v>168000</v>
      </c>
      <c r="H230" s="221">
        <f t="shared" ref="H230:H244" si="4">I230-G230</f>
        <v>240000</v>
      </c>
      <c r="I230" s="221">
        <v>408000</v>
      </c>
      <c r="J230" s="245">
        <f>[1]PS!D7</f>
        <v>408000</v>
      </c>
    </row>
    <row r="231" spans="1:10">
      <c r="A231" s="222"/>
      <c r="B231" s="216" t="s">
        <v>33</v>
      </c>
      <c r="C231" s="217"/>
      <c r="D231" s="218" t="s">
        <v>34</v>
      </c>
      <c r="E231" s="219"/>
      <c r="F231" s="220">
        <f>'[1]21ps'!D8</f>
        <v>792000</v>
      </c>
      <c r="G231" s="221">
        <f>'[1]22ps'!D8</f>
        <v>396000</v>
      </c>
      <c r="H231" s="221">
        <f t="shared" si="4"/>
        <v>396000</v>
      </c>
      <c r="I231" s="221">
        <v>792000</v>
      </c>
      <c r="J231" s="245">
        <f>[1]PS!D8</f>
        <v>792000</v>
      </c>
    </row>
    <row r="232" spans="1:10">
      <c r="A232" s="222"/>
      <c r="B232" s="216" t="s">
        <v>35</v>
      </c>
      <c r="C232" s="217"/>
      <c r="D232" s="218" t="s">
        <v>36</v>
      </c>
      <c r="E232" s="219"/>
      <c r="F232" s="220">
        <f>'[1]21ps'!D9</f>
        <v>792000</v>
      </c>
      <c r="G232" s="221">
        <f>'[1]22ps'!D9</f>
        <v>396000</v>
      </c>
      <c r="H232" s="221">
        <f t="shared" si="4"/>
        <v>396000</v>
      </c>
      <c r="I232" s="221">
        <v>792000</v>
      </c>
      <c r="J232" s="245">
        <f>[1]PS!D9</f>
        <v>792000</v>
      </c>
    </row>
    <row r="233" spans="1:10">
      <c r="A233" s="222"/>
      <c r="B233" s="216" t="s">
        <v>37</v>
      </c>
      <c r="C233" s="217"/>
      <c r="D233" s="218" t="s">
        <v>38</v>
      </c>
      <c r="E233" s="219"/>
      <c r="F233" s="220">
        <f>'[1]21ps'!D10</f>
        <v>84000</v>
      </c>
      <c r="G233" s="221">
        <f>'[1]22ps'!D10</f>
        <v>84000</v>
      </c>
      <c r="H233" s="221">
        <f t="shared" si="4"/>
        <v>18000</v>
      </c>
      <c r="I233" s="221">
        <v>102000</v>
      </c>
      <c r="J233" s="245">
        <f>[1]PS!D10</f>
        <v>102000</v>
      </c>
    </row>
    <row r="234" spans="1:10">
      <c r="A234" s="222"/>
      <c r="B234" s="216" t="s">
        <v>39</v>
      </c>
      <c r="C234" s="217"/>
      <c r="D234" s="218" t="s">
        <v>40</v>
      </c>
      <c r="E234" s="219"/>
      <c r="F234" s="220">
        <f>'[1]21ps'!D14</f>
        <v>0</v>
      </c>
      <c r="G234" s="221">
        <f>'[1]22ps'!D14</f>
        <v>0</v>
      </c>
      <c r="H234" s="221">
        <f t="shared" si="4"/>
        <v>0</v>
      </c>
      <c r="I234" s="221">
        <v>0</v>
      </c>
      <c r="J234" s="245">
        <v>0</v>
      </c>
    </row>
    <row r="235" spans="1:10">
      <c r="A235" s="222"/>
      <c r="B235" s="216" t="s">
        <v>41</v>
      </c>
      <c r="C235" s="217"/>
      <c r="D235" s="218" t="s">
        <v>42</v>
      </c>
      <c r="E235" s="219"/>
      <c r="F235" s="220">
        <f>'[1]21ps'!D15</f>
        <v>0</v>
      </c>
      <c r="G235" s="221">
        <f>'[1]22ps'!D15</f>
        <v>0</v>
      </c>
      <c r="H235" s="221">
        <f t="shared" si="4"/>
        <v>0</v>
      </c>
      <c r="I235" s="221">
        <v>0</v>
      </c>
      <c r="J235" s="245">
        <f>[1]PS!D14</f>
        <v>0</v>
      </c>
    </row>
    <row r="236" spans="1:10">
      <c r="A236" s="222"/>
      <c r="B236" s="216" t="s">
        <v>43</v>
      </c>
      <c r="C236" s="217"/>
      <c r="D236" s="218" t="s">
        <v>44</v>
      </c>
      <c r="E236" s="219"/>
      <c r="F236" s="220">
        <f>'[1]21ps'!D16</f>
        <v>70000</v>
      </c>
      <c r="G236" s="221">
        <f>'[1]22ps'!D16</f>
        <v>0</v>
      </c>
      <c r="H236" s="221">
        <f t="shared" si="4"/>
        <v>85000</v>
      </c>
      <c r="I236" s="221">
        <v>85000</v>
      </c>
      <c r="J236" s="245">
        <f>[1]PS!D15</f>
        <v>85000</v>
      </c>
    </row>
    <row r="237" spans="1:10">
      <c r="A237" s="222"/>
      <c r="B237" s="216" t="s">
        <v>45</v>
      </c>
      <c r="C237" s="217"/>
      <c r="D237" s="218" t="s">
        <v>46</v>
      </c>
      <c r="E237" s="219"/>
      <c r="F237" s="220">
        <f>'[1]21ps'!D17</f>
        <v>809294</v>
      </c>
      <c r="G237" s="221">
        <f>'[1]22ps'!D17</f>
        <v>0</v>
      </c>
      <c r="H237" s="221">
        <f t="shared" si="4"/>
        <v>861592</v>
      </c>
      <c r="I237" s="221">
        <v>861592</v>
      </c>
      <c r="J237" s="245">
        <f>[1]PS!D16</f>
        <v>867496</v>
      </c>
    </row>
    <row r="238" spans="1:10">
      <c r="A238" s="222"/>
      <c r="B238" s="216" t="s">
        <v>47</v>
      </c>
      <c r="C238" s="217"/>
      <c r="D238" s="218" t="s">
        <v>48</v>
      </c>
      <c r="E238" s="219"/>
      <c r="F238" s="220">
        <f>'[1]21ps'!D18</f>
        <v>1056992.88</v>
      </c>
      <c r="G238" s="221">
        <f>'[1]22ps'!D18</f>
        <v>543515.04</v>
      </c>
      <c r="H238" s="221">
        <f t="shared" si="4"/>
        <v>697177.44</v>
      </c>
      <c r="I238" s="221">
        <v>1240692.48</v>
      </c>
      <c r="J238" s="245">
        <f>[1]PS!D17</f>
        <v>1249194.24</v>
      </c>
    </row>
    <row r="239" spans="1:10">
      <c r="A239" s="222"/>
      <c r="B239" s="216" t="s">
        <v>49</v>
      </c>
      <c r="C239" s="217"/>
      <c r="D239" s="218" t="s">
        <v>50</v>
      </c>
      <c r="E239" s="219"/>
      <c r="F239" s="220">
        <f>'[1]21ps'!D19</f>
        <v>177576</v>
      </c>
      <c r="G239" s="221">
        <f>'[1]22ps'!D19</f>
        <v>90585.84</v>
      </c>
      <c r="H239" s="221">
        <f t="shared" si="4"/>
        <v>116196.24</v>
      </c>
      <c r="I239" s="221">
        <v>206782.08</v>
      </c>
      <c r="J239" s="245">
        <f>[1]PS!D18</f>
        <v>208199.04</v>
      </c>
    </row>
    <row r="240" spans="1:10">
      <c r="A240" s="222"/>
      <c r="B240" s="216" t="s">
        <v>51</v>
      </c>
      <c r="C240" s="217"/>
      <c r="D240" s="218" t="s">
        <v>52</v>
      </c>
      <c r="E240" s="219"/>
      <c r="F240" s="220">
        <f>'[1]21ps'!D20</f>
        <v>92620.8</v>
      </c>
      <c r="G240" s="221">
        <f>'[1]22ps'!D20</f>
        <v>50944.09</v>
      </c>
      <c r="H240" s="221">
        <f t="shared" si="4"/>
        <v>155837.99</v>
      </c>
      <c r="I240" s="221">
        <v>206782.08</v>
      </c>
      <c r="J240" s="245">
        <f>[1]PS!D19</f>
        <v>260248.8</v>
      </c>
    </row>
    <row r="241" spans="1:10">
      <c r="A241" s="222"/>
      <c r="B241" s="216" t="s">
        <v>53</v>
      </c>
      <c r="C241" s="217"/>
      <c r="D241" s="218" t="s">
        <v>54</v>
      </c>
      <c r="E241" s="219"/>
      <c r="F241" s="220">
        <f>'[1]21ps'!D21</f>
        <v>15600</v>
      </c>
      <c r="G241" s="221">
        <f>'[1]22ps'!D21</f>
        <v>7800</v>
      </c>
      <c r="H241" s="221">
        <f t="shared" si="4"/>
        <v>12600</v>
      </c>
      <c r="I241" s="221">
        <v>20400</v>
      </c>
      <c r="J241" s="245">
        <f>[1]PS!D20</f>
        <v>20400</v>
      </c>
    </row>
    <row r="242" spans="1:10">
      <c r="A242" s="222"/>
      <c r="B242" s="216" t="s">
        <v>55</v>
      </c>
      <c r="C242" s="217"/>
      <c r="D242" s="218" t="s">
        <v>56</v>
      </c>
      <c r="E242" s="219"/>
      <c r="F242" s="220">
        <f>'[1]21ps'!D22</f>
        <v>498189.94</v>
      </c>
      <c r="G242" s="221">
        <f>'[1]22ps'!D22</f>
        <v>1040193.52</v>
      </c>
      <c r="H242" s="221">
        <f t="shared" si="4"/>
        <v>3378470.16</v>
      </c>
      <c r="I242" s="221">
        <v>4418663.68</v>
      </c>
      <c r="J242" s="245">
        <f>[1]PS!D21</f>
        <v>0</v>
      </c>
    </row>
    <row r="243" spans="1:10">
      <c r="A243" s="283"/>
      <c r="B243" s="284" t="s">
        <v>57</v>
      </c>
      <c r="C243" s="285"/>
      <c r="D243" s="286" t="s">
        <v>58</v>
      </c>
      <c r="E243" s="287"/>
      <c r="F243" s="251">
        <f>'[1]21ps'!D24+'[1]21ps'!D25+'[1]21ps'!D26</f>
        <v>1369294</v>
      </c>
      <c r="G243" s="225">
        <f>'[1]22ps'!D24+'[1]22ps'!D25+'[1]22ps'!D27</f>
        <v>937610</v>
      </c>
      <c r="H243" s="225">
        <f t="shared" si="4"/>
        <v>144982</v>
      </c>
      <c r="I243" s="225">
        <v>1082592</v>
      </c>
      <c r="J243" s="247">
        <f>[1]PS!D23+[1]PS!D24+[1]PS!D25</f>
        <v>1037496</v>
      </c>
    </row>
    <row r="244" ht="12.75" spans="1:10">
      <c r="A244" s="226"/>
      <c r="B244" s="227" t="s">
        <v>59</v>
      </c>
      <c r="C244" s="227"/>
      <c r="D244" s="228"/>
      <c r="E244" s="229"/>
      <c r="F244" s="230">
        <f>SUM(F227:F243)</f>
        <v>16585136.88</v>
      </c>
      <c r="G244" s="230">
        <f>SUM(G227:G243)</f>
        <v>8792498.52</v>
      </c>
      <c r="H244" s="230">
        <f t="shared" si="4"/>
        <v>12593558.7</v>
      </c>
      <c r="I244" s="305">
        <f>SUM(I227:I243)</f>
        <v>21386057.22</v>
      </c>
      <c r="J244" s="300">
        <f>SUM(J227:J243)</f>
        <v>16641554.06</v>
      </c>
    </row>
    <row r="245" spans="1:10">
      <c r="A245" s="216"/>
      <c r="B245" s="254"/>
      <c r="C245" s="254"/>
      <c r="D245" s="218"/>
      <c r="E245" s="232"/>
      <c r="F245" s="255"/>
      <c r="G245" s="255"/>
      <c r="H245" s="255"/>
      <c r="I245" s="255"/>
      <c r="J245" s="255"/>
    </row>
    <row r="246" spans="1:10">
      <c r="A246" s="216"/>
      <c r="B246" s="254"/>
      <c r="C246" s="254"/>
      <c r="D246" s="218"/>
      <c r="E246" s="232"/>
      <c r="F246" s="255"/>
      <c r="G246" s="255"/>
      <c r="H246" s="255"/>
      <c r="I246" s="255"/>
      <c r="J246" s="255"/>
    </row>
    <row r="247" spans="1:10">
      <c r="A247" s="216"/>
      <c r="B247" s="254"/>
      <c r="C247" s="254"/>
      <c r="D247" s="218"/>
      <c r="E247" s="232"/>
      <c r="F247" s="255"/>
      <c r="G247" s="255"/>
      <c r="H247" s="255"/>
      <c r="I247" s="255"/>
      <c r="J247" s="255"/>
    </row>
    <row r="248" spans="1:10">
      <c r="A248" s="216"/>
      <c r="B248" s="254"/>
      <c r="C248" s="254"/>
      <c r="D248" s="218"/>
      <c r="E248" s="232"/>
      <c r="F248" s="255"/>
      <c r="G248" s="255"/>
      <c r="H248" s="255"/>
      <c r="I248" s="255"/>
      <c r="J248" s="255"/>
    </row>
    <row r="249" spans="1:10">
      <c r="A249" s="216"/>
      <c r="B249" s="254"/>
      <c r="C249" s="254"/>
      <c r="D249" s="218"/>
      <c r="E249" s="232"/>
      <c r="F249" s="255"/>
      <c r="G249" s="255"/>
      <c r="H249" s="255"/>
      <c r="I249" s="255"/>
      <c r="J249" s="255"/>
    </row>
    <row r="250" spans="1:10">
      <c r="A250" s="216"/>
      <c r="B250" s="254"/>
      <c r="C250" s="254"/>
      <c r="D250" s="218"/>
      <c r="E250" s="232"/>
      <c r="F250" s="255"/>
      <c r="G250" s="255"/>
      <c r="H250" s="255"/>
      <c r="I250" s="255"/>
      <c r="J250" s="255"/>
    </row>
    <row r="251" spans="1:10">
      <c r="A251" s="216"/>
      <c r="B251" s="254"/>
      <c r="C251" s="254"/>
      <c r="D251" s="218"/>
      <c r="E251" s="232"/>
      <c r="F251" s="255"/>
      <c r="G251" s="255"/>
      <c r="H251" s="255"/>
      <c r="I251" s="255"/>
      <c r="J251" s="255"/>
    </row>
    <row r="252" spans="1:10">
      <c r="A252" s="216"/>
      <c r="B252" s="254"/>
      <c r="C252" s="254"/>
      <c r="D252" s="218"/>
      <c r="E252" s="232"/>
      <c r="F252" s="255"/>
      <c r="G252" s="255"/>
      <c r="H252" s="255"/>
      <c r="I252" s="255"/>
      <c r="J252" s="255"/>
    </row>
    <row r="253" ht="12.75" spans="1:10">
      <c r="A253" s="216"/>
      <c r="B253" s="254"/>
      <c r="C253" s="254"/>
      <c r="D253" s="218"/>
      <c r="E253" s="232"/>
      <c r="F253" s="255"/>
      <c r="G253" s="255"/>
      <c r="H253" s="255"/>
      <c r="I253" s="255"/>
      <c r="J253" s="255"/>
    </row>
    <row r="254" ht="24" spans="1:10">
      <c r="A254" s="205" t="s">
        <v>129</v>
      </c>
      <c r="B254" s="163"/>
      <c r="C254" s="206"/>
      <c r="D254" s="164" t="s">
        <v>13</v>
      </c>
      <c r="E254" s="207" t="s">
        <v>14</v>
      </c>
      <c r="F254" s="136" t="s">
        <v>15</v>
      </c>
      <c r="G254" s="137" t="s">
        <v>16</v>
      </c>
      <c r="H254" s="138"/>
      <c r="I254" s="138"/>
      <c r="J254" s="139" t="s">
        <v>17</v>
      </c>
    </row>
    <row r="255" spans="1:10">
      <c r="A255" s="208"/>
      <c r="B255" s="165"/>
      <c r="C255" s="209"/>
      <c r="D255" s="166"/>
      <c r="E255" s="210" t="s">
        <v>18</v>
      </c>
      <c r="F255" s="142"/>
      <c r="G255" s="143" t="s">
        <v>19</v>
      </c>
      <c r="H255" s="144" t="s">
        <v>20</v>
      </c>
      <c r="I255" s="145" t="s">
        <v>21</v>
      </c>
      <c r="J255" s="146"/>
    </row>
    <row r="256" ht="12.75" spans="1:10">
      <c r="A256" s="292"/>
      <c r="B256" s="175"/>
      <c r="C256" s="293"/>
      <c r="D256" s="176"/>
      <c r="E256" s="294"/>
      <c r="F256" s="177" t="s">
        <v>22</v>
      </c>
      <c r="G256" s="178" t="s">
        <v>22</v>
      </c>
      <c r="H256" s="179" t="s">
        <v>23</v>
      </c>
      <c r="I256" s="180"/>
      <c r="J256" s="181" t="s">
        <v>24</v>
      </c>
    </row>
    <row r="257" spans="1:10">
      <c r="A257" s="238" t="s">
        <v>60</v>
      </c>
      <c r="B257" s="239"/>
      <c r="C257" s="240"/>
      <c r="D257" s="241"/>
      <c r="E257" s="242"/>
      <c r="F257" s="243"/>
      <c r="G257" s="244"/>
      <c r="H257" s="244"/>
      <c r="I257" s="244"/>
      <c r="J257" s="250"/>
    </row>
    <row r="258" spans="1:10">
      <c r="A258" s="215"/>
      <c r="B258" s="216" t="s">
        <v>61</v>
      </c>
      <c r="C258" s="217"/>
      <c r="D258" s="218" t="s">
        <v>62</v>
      </c>
      <c r="E258" s="219"/>
      <c r="F258" s="223">
        <f>'[1]21mooe'!D3</f>
        <v>393950</v>
      </c>
      <c r="G258" s="224">
        <f>'[1]22mooe'!D3</f>
        <v>377358</v>
      </c>
      <c r="H258" s="224">
        <f t="shared" ref="H258:H270" si="5">I258-G258</f>
        <v>122642</v>
      </c>
      <c r="I258" s="224">
        <v>500000</v>
      </c>
      <c r="J258" s="246">
        <f>[1]MOOE!D2</f>
        <v>600000</v>
      </c>
    </row>
    <row r="259" spans="1:10">
      <c r="A259" s="215"/>
      <c r="B259" s="216" t="s">
        <v>63</v>
      </c>
      <c r="C259" s="217"/>
      <c r="D259" s="218" t="s">
        <v>64</v>
      </c>
      <c r="E259" s="219"/>
      <c r="F259" s="220">
        <f>'[1]21mooe'!D4</f>
        <v>80900</v>
      </c>
      <c r="G259" s="221">
        <f>'[1]22mooe'!D4</f>
        <v>424307</v>
      </c>
      <c r="H259" s="221">
        <f t="shared" si="5"/>
        <v>75693</v>
      </c>
      <c r="I259" s="221">
        <v>500000</v>
      </c>
      <c r="J259" s="245">
        <f>[1]MOOE!D3</f>
        <v>600000</v>
      </c>
    </row>
    <row r="260" spans="1:10">
      <c r="A260" s="215"/>
      <c r="B260" s="216" t="s">
        <v>65</v>
      </c>
      <c r="C260" s="217"/>
      <c r="D260" s="218" t="s">
        <v>66</v>
      </c>
      <c r="E260" s="219"/>
      <c r="F260" s="220">
        <f>'[1]21mooe'!D5</f>
        <v>49159.08</v>
      </c>
      <c r="G260" s="221">
        <f>'[1]22mooe'!D5</f>
        <v>44078.99</v>
      </c>
      <c r="H260" s="221">
        <f t="shared" si="5"/>
        <v>55921.01</v>
      </c>
      <c r="I260" s="221">
        <v>100000</v>
      </c>
      <c r="J260" s="245">
        <f>[1]MOOE!D4</f>
        <v>100000</v>
      </c>
    </row>
    <row r="261" spans="1:10">
      <c r="A261" s="215"/>
      <c r="B261" s="216" t="s">
        <v>67</v>
      </c>
      <c r="C261" s="217"/>
      <c r="D261" s="218" t="s">
        <v>68</v>
      </c>
      <c r="E261" s="219"/>
      <c r="F261" s="220">
        <f>'[1]21mooe'!D7</f>
        <v>278148.85</v>
      </c>
      <c r="G261" s="221">
        <f>'[1]22mooe'!D7</f>
        <v>300000</v>
      </c>
      <c r="H261" s="221">
        <f t="shared" si="5"/>
        <v>0</v>
      </c>
      <c r="I261" s="221">
        <v>300000</v>
      </c>
      <c r="J261" s="245">
        <f>[1]MOOE!D6</f>
        <v>500000</v>
      </c>
    </row>
    <row r="262" spans="1:10">
      <c r="A262" s="215"/>
      <c r="B262" s="216" t="s">
        <v>75</v>
      </c>
      <c r="C262" s="217"/>
      <c r="D262" s="218" t="s">
        <v>76</v>
      </c>
      <c r="E262" s="219"/>
      <c r="F262" s="220">
        <f>'[1]21mooe'!D11</f>
        <v>8060</v>
      </c>
      <c r="G262" s="221">
        <f>'[1]22mooe'!D11</f>
        <v>7500</v>
      </c>
      <c r="H262" s="221">
        <f t="shared" si="5"/>
        <v>32500</v>
      </c>
      <c r="I262" s="221">
        <v>40000</v>
      </c>
      <c r="J262" s="245">
        <f>[1]MOOE!D10</f>
        <v>40000</v>
      </c>
    </row>
    <row r="263" spans="1:10">
      <c r="A263" s="215"/>
      <c r="B263" s="216" t="s">
        <v>77</v>
      </c>
      <c r="C263" s="217"/>
      <c r="D263" s="218" t="s">
        <v>78</v>
      </c>
      <c r="E263" s="219"/>
      <c r="F263" s="220">
        <f>'[1]21mooe'!D12</f>
        <v>7500</v>
      </c>
      <c r="G263" s="221">
        <f>'[1]22mooe'!D12</f>
        <v>11400</v>
      </c>
      <c r="H263" s="221">
        <f t="shared" si="5"/>
        <v>8600</v>
      </c>
      <c r="I263" s="221">
        <v>20000</v>
      </c>
      <c r="J263" s="245">
        <f>[1]MOOE!D11</f>
        <v>20000</v>
      </c>
    </row>
    <row r="264" spans="1:10">
      <c r="A264" s="215"/>
      <c r="B264" s="216" t="s">
        <v>79</v>
      </c>
      <c r="C264" s="217"/>
      <c r="D264" s="218" t="s">
        <v>80</v>
      </c>
      <c r="E264" s="219"/>
      <c r="F264" s="220">
        <f>'[1]21mooe'!D13</f>
        <v>385000</v>
      </c>
      <c r="G264" s="221">
        <f>'[1]22mooe'!D13</f>
        <v>417000</v>
      </c>
      <c r="H264" s="221">
        <f t="shared" si="5"/>
        <v>83000</v>
      </c>
      <c r="I264" s="221">
        <v>500000</v>
      </c>
      <c r="J264" s="245">
        <f>[1]MOOE!D12</f>
        <v>660000</v>
      </c>
    </row>
    <row r="265" spans="1:10">
      <c r="A265" s="215"/>
      <c r="B265" s="216" t="s">
        <v>81</v>
      </c>
      <c r="C265" s="217"/>
      <c r="D265" s="218" t="s">
        <v>82</v>
      </c>
      <c r="E265" s="219"/>
      <c r="F265" s="220">
        <f>'[1]21mooe'!D15</f>
        <v>0</v>
      </c>
      <c r="G265" s="221">
        <v>0</v>
      </c>
      <c r="H265" s="221">
        <f t="shared" si="5"/>
        <v>20000</v>
      </c>
      <c r="I265" s="221">
        <v>20000</v>
      </c>
      <c r="J265" s="245">
        <f>[1]MOOE!D14</f>
        <v>20000</v>
      </c>
    </row>
    <row r="266" spans="1:10">
      <c r="A266" s="215"/>
      <c r="B266" s="216" t="s">
        <v>83</v>
      </c>
      <c r="C266" s="217"/>
      <c r="D266" s="218" t="s">
        <v>84</v>
      </c>
      <c r="E266" s="219"/>
      <c r="F266" s="220">
        <v>0</v>
      </c>
      <c r="G266" s="221">
        <v>0</v>
      </c>
      <c r="H266" s="221">
        <f>I266</f>
        <v>20000</v>
      </c>
      <c r="I266" s="221">
        <v>20000</v>
      </c>
      <c r="J266" s="245">
        <f>[1]MOOE!D15</f>
        <v>20000</v>
      </c>
    </row>
    <row r="267" spans="1:10">
      <c r="A267" s="215"/>
      <c r="B267" s="216" t="s">
        <v>89</v>
      </c>
      <c r="C267" s="217"/>
      <c r="D267" s="218" t="s">
        <v>90</v>
      </c>
      <c r="E267" s="219"/>
      <c r="F267" s="220">
        <f>'[1]21mooe'!D19</f>
        <v>0</v>
      </c>
      <c r="G267" s="221">
        <v>0</v>
      </c>
      <c r="H267" s="221">
        <f>I267-G267</f>
        <v>0</v>
      </c>
      <c r="I267" s="221">
        <v>0</v>
      </c>
      <c r="J267" s="245">
        <v>0</v>
      </c>
    </row>
    <row r="268" spans="1:10">
      <c r="A268" s="215"/>
      <c r="B268" s="216" t="s">
        <v>95</v>
      </c>
      <c r="C268" s="217"/>
      <c r="D268" s="218" t="s">
        <v>96</v>
      </c>
      <c r="E268" s="219"/>
      <c r="F268" s="220">
        <f>'[1]21mooe'!D22</f>
        <v>66316</v>
      </c>
      <c r="G268" s="221">
        <f>'[1]22mooe'!D22</f>
        <v>28512</v>
      </c>
      <c r="H268" s="221">
        <f t="shared" si="5"/>
        <v>171488</v>
      </c>
      <c r="I268" s="221">
        <v>200000</v>
      </c>
      <c r="J268" s="245">
        <f>[1]MOOE!D20</f>
        <v>200000</v>
      </c>
    </row>
    <row r="269" spans="1:10">
      <c r="A269" s="215"/>
      <c r="B269" s="216" t="s">
        <v>105</v>
      </c>
      <c r="C269" s="217"/>
      <c r="D269" s="218" t="s">
        <v>106</v>
      </c>
      <c r="E269" s="219"/>
      <c r="F269" s="220">
        <f>'[1]21mooe'!D28</f>
        <v>314920.43</v>
      </c>
      <c r="G269" s="221">
        <f>'[1]22mooe'!D29</f>
        <v>582987.22</v>
      </c>
      <c r="H269" s="221">
        <f t="shared" si="5"/>
        <v>217012.78</v>
      </c>
      <c r="I269" s="225">
        <v>800000</v>
      </c>
      <c r="J269" s="245">
        <f>[1]MOOE!D25</f>
        <v>600000</v>
      </c>
    </row>
    <row r="270" ht="12.75" spans="1:10">
      <c r="A270" s="258"/>
      <c r="B270" s="295" t="s">
        <v>107</v>
      </c>
      <c r="C270" s="295"/>
      <c r="D270" s="296"/>
      <c r="E270" s="262"/>
      <c r="F270" s="297">
        <f>SUM(F258:F269)</f>
        <v>1583954.36</v>
      </c>
      <c r="G270" s="297">
        <f>SUM(G258:G269)</f>
        <v>2193143.21</v>
      </c>
      <c r="H270" s="230">
        <f t="shared" si="5"/>
        <v>806856.79</v>
      </c>
      <c r="I270" s="297">
        <f>SUM(I258:I269)</f>
        <v>3000000</v>
      </c>
      <c r="J270" s="300">
        <f>SUM(J258:J269)</f>
        <v>3360000</v>
      </c>
    </row>
    <row r="271" spans="1:10">
      <c r="A271" s="215" t="s">
        <v>108</v>
      </c>
      <c r="B271" s="216"/>
      <c r="C271" s="217"/>
      <c r="D271" s="218"/>
      <c r="E271" s="219"/>
      <c r="F271" s="220"/>
      <c r="G271" s="221"/>
      <c r="H271" s="221"/>
      <c r="I271" s="221"/>
      <c r="J271" s="245"/>
    </row>
    <row r="272" spans="1:10">
      <c r="A272" s="215"/>
      <c r="B272" s="216" t="s">
        <v>137</v>
      </c>
      <c r="C272" s="217"/>
      <c r="D272" s="298" t="s">
        <v>130</v>
      </c>
      <c r="E272" s="219"/>
      <c r="F272" s="220">
        <v>0</v>
      </c>
      <c r="G272" s="221">
        <v>0</v>
      </c>
      <c r="H272" s="221">
        <f>I272-G272</f>
        <v>0</v>
      </c>
      <c r="I272" s="221">
        <v>0</v>
      </c>
      <c r="J272" s="245">
        <f>[1]MOOE!D29</f>
        <v>0</v>
      </c>
    </row>
    <row r="273" spans="1:10">
      <c r="A273" s="215"/>
      <c r="B273" s="216" t="s">
        <v>138</v>
      </c>
      <c r="C273" s="217"/>
      <c r="D273" s="218" t="s">
        <v>114</v>
      </c>
      <c r="E273" s="219"/>
      <c r="F273" s="220">
        <v>0</v>
      </c>
      <c r="G273" s="221">
        <v>0</v>
      </c>
      <c r="H273" s="221">
        <v>0</v>
      </c>
      <c r="I273" s="221">
        <v>0</v>
      </c>
      <c r="J273" s="245">
        <v>0</v>
      </c>
    </row>
    <row r="274" spans="1:10">
      <c r="A274" s="215"/>
      <c r="B274" s="216" t="s">
        <v>132</v>
      </c>
      <c r="C274" s="217"/>
      <c r="D274" s="299" t="s">
        <v>116</v>
      </c>
      <c r="E274" s="219"/>
      <c r="F274" s="220">
        <v>0</v>
      </c>
      <c r="G274" s="221">
        <v>0</v>
      </c>
      <c r="H274" s="221">
        <f>I274-G274</f>
        <v>0</v>
      </c>
      <c r="I274" s="221">
        <v>0</v>
      </c>
      <c r="J274" s="245">
        <f>[1]MOOE!D32</f>
        <v>0</v>
      </c>
    </row>
    <row r="275" ht="12.75" spans="1:10">
      <c r="A275" s="258"/>
      <c r="B275" s="259" t="s">
        <v>117</v>
      </c>
      <c r="C275" s="260"/>
      <c r="D275" s="261"/>
      <c r="E275" s="262"/>
      <c r="F275" s="263">
        <f>SUM(F272:F274)</f>
        <v>0</v>
      </c>
      <c r="G275" s="263">
        <f>SUM(G272:G274)</f>
        <v>0</v>
      </c>
      <c r="H275" s="264">
        <f>I275-G275</f>
        <v>0</v>
      </c>
      <c r="I275" s="263">
        <f>SUM(I272:I274)</f>
        <v>0</v>
      </c>
      <c r="J275" s="281">
        <f>SUM(J272:J274)</f>
        <v>0</v>
      </c>
    </row>
    <row r="276" ht="12.75" spans="1:10">
      <c r="A276" s="265" t="s">
        <v>118</v>
      </c>
      <c r="B276" s="266"/>
      <c r="C276" s="266"/>
      <c r="D276" s="267"/>
      <c r="E276" s="268"/>
      <c r="F276" s="269">
        <f>F244+F270+F275</f>
        <v>18169091.24</v>
      </c>
      <c r="G276" s="269">
        <f>G244+G270+G275</f>
        <v>10985641.73</v>
      </c>
      <c r="H276" s="270">
        <f>I276-G276</f>
        <v>13400415.49</v>
      </c>
      <c r="I276" s="269">
        <f>I244+I270+I275</f>
        <v>24386057.22</v>
      </c>
      <c r="J276" s="282">
        <f>J244+J270+J275</f>
        <v>20001554.06</v>
      </c>
    </row>
    <row r="277" ht="13.2" spans="1:10">
      <c r="A277" s="271"/>
      <c r="B277" s="271"/>
      <c r="C277" s="232"/>
      <c r="D277" s="272"/>
      <c r="E277" s="232"/>
      <c r="F277" s="233"/>
      <c r="G277" s="233"/>
      <c r="H277" s="233"/>
      <c r="I277" s="233"/>
      <c r="J277" s="233"/>
    </row>
    <row r="278" ht="13.2" spans="1:10">
      <c r="A278" s="271" t="s">
        <v>119</v>
      </c>
      <c r="B278" s="271"/>
      <c r="C278" s="232"/>
      <c r="D278" s="272"/>
      <c r="E278" s="232"/>
      <c r="F278" s="233"/>
      <c r="G278" s="233"/>
      <c r="H278" s="233"/>
      <c r="I278" s="233"/>
      <c r="J278" s="233"/>
    </row>
    <row r="279" ht="13.2" spans="1:10">
      <c r="A279" s="273"/>
      <c r="B279" s="271"/>
      <c r="C279" s="274" t="s">
        <v>120</v>
      </c>
      <c r="D279" s="271" t="s">
        <v>121</v>
      </c>
      <c r="E279" s="271"/>
      <c r="F279" s="275"/>
      <c r="G279" s="276"/>
      <c r="H279" s="277" t="s">
        <v>122</v>
      </c>
      <c r="I279" s="277"/>
      <c r="J279" s="275"/>
    </row>
    <row r="280" ht="13.2" spans="1:10">
      <c r="A280" s="273"/>
      <c r="B280" s="271"/>
      <c r="C280" s="274"/>
      <c r="D280" s="278"/>
      <c r="E280" s="271"/>
      <c r="F280" s="275"/>
      <c r="G280" s="276"/>
      <c r="H280" s="276"/>
      <c r="I280" s="276"/>
      <c r="J280" s="275"/>
    </row>
    <row r="282" spans="3:10">
      <c r="C282" s="279" t="s">
        <v>134</v>
      </c>
      <c r="D282" s="279" t="s">
        <v>125</v>
      </c>
      <c r="E282" s="279"/>
      <c r="F282" s="279"/>
      <c r="G282" s="279"/>
      <c r="H282" s="279" t="s">
        <v>124</v>
      </c>
      <c r="I282" s="279"/>
      <c r="J282" s="279"/>
    </row>
    <row r="283" spans="3:10">
      <c r="C283" s="280" t="s">
        <v>135</v>
      </c>
      <c r="D283" s="280" t="s">
        <v>127</v>
      </c>
      <c r="E283" s="280"/>
      <c r="F283" s="280"/>
      <c r="G283" s="280"/>
      <c r="H283" s="280" t="s">
        <v>126</v>
      </c>
      <c r="I283" s="280"/>
      <c r="J283" s="280"/>
    </row>
    <row r="284" spans="3:10">
      <c r="C284" s="280"/>
      <c r="D284" s="280"/>
      <c r="E284" s="280"/>
      <c r="F284" s="280"/>
      <c r="G284" s="280"/>
      <c r="H284" s="280"/>
      <c r="I284" s="280"/>
      <c r="J284" s="280"/>
    </row>
    <row r="285" spans="3:10">
      <c r="C285" s="280"/>
      <c r="D285" s="280"/>
      <c r="E285" s="280"/>
      <c r="F285" s="280"/>
      <c r="G285" s="280"/>
      <c r="H285" s="280"/>
      <c r="I285" s="280"/>
      <c r="J285" s="280"/>
    </row>
    <row r="286" spans="3:10">
      <c r="C286" s="280"/>
      <c r="D286" s="280"/>
      <c r="E286" s="280"/>
      <c r="F286" s="280"/>
      <c r="G286" s="280"/>
      <c r="H286" s="280"/>
      <c r="I286" s="280"/>
      <c r="J286" s="280"/>
    </row>
    <row r="287" spans="3:10">
      <c r="C287" s="280"/>
      <c r="D287" s="280"/>
      <c r="E287" s="280"/>
      <c r="F287" s="280"/>
      <c r="G287" s="280"/>
      <c r="H287" s="280"/>
      <c r="I287" s="280"/>
      <c r="J287" s="280"/>
    </row>
    <row r="288" spans="3:10">
      <c r="C288" s="280"/>
      <c r="D288" s="280"/>
      <c r="E288" s="280"/>
      <c r="F288" s="280"/>
      <c r="G288" s="280"/>
      <c r="H288" s="280"/>
      <c r="I288" s="280"/>
      <c r="J288" s="280"/>
    </row>
    <row r="289" spans="3:10">
      <c r="C289" s="280"/>
      <c r="D289" s="280"/>
      <c r="E289" s="280"/>
      <c r="F289" s="280"/>
      <c r="G289" s="280"/>
      <c r="H289" s="280"/>
      <c r="I289" s="280"/>
      <c r="J289" s="280"/>
    </row>
    <row r="290" spans="3:10">
      <c r="C290" s="280"/>
      <c r="D290" s="280"/>
      <c r="E290" s="280"/>
      <c r="F290" s="280"/>
      <c r="G290" s="280"/>
      <c r="H290" s="280"/>
      <c r="I290" s="280"/>
      <c r="J290" s="280"/>
    </row>
    <row r="291" spans="3:10">
      <c r="C291" s="280"/>
      <c r="D291" s="280"/>
      <c r="E291" s="280"/>
      <c r="F291" s="280"/>
      <c r="G291" s="280"/>
      <c r="H291" s="280"/>
      <c r="I291" s="280"/>
      <c r="J291" s="280"/>
    </row>
    <row r="292" spans="3:10">
      <c r="C292" s="280"/>
      <c r="D292" s="280"/>
      <c r="E292" s="280"/>
      <c r="F292" s="280"/>
      <c r="G292" s="280"/>
      <c r="H292" s="280"/>
      <c r="I292" s="280"/>
      <c r="J292" s="280"/>
    </row>
    <row r="293" spans="3:10">
      <c r="C293" s="280"/>
      <c r="D293" s="280"/>
      <c r="E293" s="280"/>
      <c r="F293" s="280"/>
      <c r="G293" s="280"/>
      <c r="H293" s="280"/>
      <c r="I293" s="280"/>
      <c r="J293" s="280"/>
    </row>
    <row r="294" spans="3:10">
      <c r="C294" s="280"/>
      <c r="D294" s="280"/>
      <c r="E294" s="280"/>
      <c r="F294" s="280"/>
      <c r="G294" s="280"/>
      <c r="H294" s="280"/>
      <c r="I294" s="280"/>
      <c r="J294" s="280"/>
    </row>
    <row r="295" spans="3:10">
      <c r="C295" s="280"/>
      <c r="D295" s="280"/>
      <c r="E295" s="280"/>
      <c r="F295" s="280"/>
      <c r="G295" s="280"/>
      <c r="H295" s="280"/>
      <c r="I295" s="280"/>
      <c r="J295" s="280"/>
    </row>
    <row r="296" spans="1:10">
      <c r="A296" s="99" t="s">
        <v>200</v>
      </c>
      <c r="B296" s="99"/>
      <c r="C296" s="99"/>
      <c r="D296" s="99"/>
      <c r="E296" s="99"/>
      <c r="F296" s="99"/>
      <c r="G296" s="99"/>
      <c r="H296" s="99"/>
      <c r="I296" s="99"/>
      <c r="J296" s="99"/>
    </row>
    <row r="297" spans="1:10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</row>
    <row r="298" spans="1:10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</row>
    <row r="299" spans="1:10">
      <c r="A299" s="199"/>
      <c r="B299" s="199"/>
      <c r="C299" s="199"/>
      <c r="D299" s="199"/>
      <c r="E299" s="199"/>
      <c r="F299" s="199"/>
      <c r="G299" s="199"/>
      <c r="H299" s="199"/>
      <c r="I299" s="199"/>
      <c r="J299" s="199"/>
    </row>
    <row r="300" ht="15.6" spans="1:10">
      <c r="A300" s="131" t="s">
        <v>3</v>
      </c>
      <c r="B300" s="131"/>
      <c r="C300" s="131"/>
      <c r="D300" s="131"/>
      <c r="E300" s="131"/>
      <c r="F300" s="131"/>
      <c r="G300" s="131"/>
      <c r="H300" s="131"/>
      <c r="I300" s="131"/>
      <c r="J300" s="131"/>
    </row>
    <row r="301" spans="1:10">
      <c r="A301" s="198"/>
      <c r="B301" s="198"/>
      <c r="C301" s="198"/>
      <c r="D301" s="198"/>
      <c r="E301" s="198"/>
      <c r="F301" s="198"/>
      <c r="G301" s="198"/>
      <c r="H301" s="198"/>
      <c r="I301" s="198"/>
      <c r="J301" s="198"/>
    </row>
    <row r="302" spans="1:10">
      <c r="A302" s="198"/>
      <c r="B302" s="198"/>
      <c r="C302" s="198"/>
      <c r="D302" s="198"/>
      <c r="E302" s="198"/>
      <c r="F302" s="198"/>
      <c r="G302" s="198"/>
      <c r="H302" s="198"/>
      <c r="I302" s="198"/>
      <c r="J302" s="198"/>
    </row>
    <row r="303" spans="1:10">
      <c r="A303" s="197" t="s">
        <v>4</v>
      </c>
      <c r="B303" s="197"/>
      <c r="C303" s="198" t="s">
        <v>5</v>
      </c>
      <c r="D303" s="197"/>
      <c r="E303" s="197"/>
      <c r="F303" s="197" t="s">
        <v>6</v>
      </c>
      <c r="G303" s="198">
        <v>2023</v>
      </c>
      <c r="H303" s="198"/>
      <c r="I303" s="197"/>
      <c r="J303" s="197"/>
    </row>
    <row r="304" spans="1:10">
      <c r="A304" s="199" t="s">
        <v>7</v>
      </c>
      <c r="B304" s="199"/>
      <c r="C304" s="198" t="s">
        <v>8</v>
      </c>
      <c r="D304" s="198"/>
      <c r="E304" s="198"/>
      <c r="F304" s="197"/>
      <c r="G304" s="199"/>
      <c r="H304" s="199"/>
      <c r="I304" s="199"/>
      <c r="J304" s="198"/>
    </row>
    <row r="305" spans="1:10">
      <c r="A305" s="197" t="s">
        <v>11</v>
      </c>
      <c r="B305" s="197"/>
      <c r="C305" s="199"/>
      <c r="D305" s="198"/>
      <c r="E305" s="198"/>
      <c r="F305" s="198"/>
      <c r="G305" s="197"/>
      <c r="H305" s="199"/>
      <c r="I305" s="199"/>
      <c r="J305" s="198"/>
    </row>
    <row r="306" ht="12.75" spans="1:10">
      <c r="A306" s="197"/>
      <c r="B306" s="197"/>
      <c r="C306" s="199"/>
      <c r="D306" s="198"/>
      <c r="E306" s="198"/>
      <c r="F306" s="198"/>
      <c r="G306" s="198"/>
      <c r="H306" s="198"/>
      <c r="I306" s="198"/>
      <c r="J306" s="198"/>
    </row>
    <row r="307" ht="24" spans="1:10">
      <c r="A307" s="205" t="s">
        <v>129</v>
      </c>
      <c r="B307" s="163"/>
      <c r="C307" s="206"/>
      <c r="D307" s="164" t="s">
        <v>13</v>
      </c>
      <c r="E307" s="207" t="s">
        <v>14</v>
      </c>
      <c r="F307" s="136" t="s">
        <v>15</v>
      </c>
      <c r="G307" s="137" t="s">
        <v>16</v>
      </c>
      <c r="H307" s="138"/>
      <c r="I307" s="138"/>
      <c r="J307" s="139" t="s">
        <v>17</v>
      </c>
    </row>
    <row r="308" spans="1:10">
      <c r="A308" s="208"/>
      <c r="B308" s="165"/>
      <c r="C308" s="209"/>
      <c r="D308" s="166"/>
      <c r="E308" s="210" t="s">
        <v>18</v>
      </c>
      <c r="F308" s="142"/>
      <c r="G308" s="143" t="s">
        <v>19</v>
      </c>
      <c r="H308" s="144" t="s">
        <v>20</v>
      </c>
      <c r="I308" s="145" t="s">
        <v>21</v>
      </c>
      <c r="J308" s="146"/>
    </row>
    <row r="309" spans="1:10">
      <c r="A309" s="235"/>
      <c r="B309" s="167"/>
      <c r="C309" s="236"/>
      <c r="D309" s="168"/>
      <c r="E309" s="237"/>
      <c r="F309" s="147" t="s">
        <v>22</v>
      </c>
      <c r="G309" s="148" t="s">
        <v>22</v>
      </c>
      <c r="H309" s="149" t="s">
        <v>23</v>
      </c>
      <c r="I309" s="150"/>
      <c r="J309" s="151" t="s">
        <v>24</v>
      </c>
    </row>
    <row r="310" spans="1:10">
      <c r="A310" s="215" t="s">
        <v>25</v>
      </c>
      <c r="B310" s="216"/>
      <c r="C310" s="217"/>
      <c r="D310" s="218"/>
      <c r="E310" s="219"/>
      <c r="F310" s="220"/>
      <c r="G310" s="221"/>
      <c r="H310" s="221"/>
      <c r="I310" s="221"/>
      <c r="J310" s="245"/>
    </row>
    <row r="311" spans="1:10">
      <c r="A311" s="222"/>
      <c r="B311" s="216" t="s">
        <v>26</v>
      </c>
      <c r="C311" s="217"/>
      <c r="D311" s="218" t="s">
        <v>27</v>
      </c>
      <c r="E311" s="219"/>
      <c r="F311" s="223">
        <f>'[1]21ps'!E5</f>
        <v>1350707</v>
      </c>
      <c r="G311" s="224">
        <f>'[1]22ps'!E5</f>
        <v>631282</v>
      </c>
      <c r="H311" s="224">
        <f>I311-G311</f>
        <v>757886</v>
      </c>
      <c r="I311" s="224">
        <v>1389168</v>
      </c>
      <c r="J311" s="246">
        <f>[1]PS!E5</f>
        <v>1433412</v>
      </c>
    </row>
    <row r="312" spans="1:10">
      <c r="A312" s="222"/>
      <c r="B312" s="216" t="s">
        <v>28</v>
      </c>
      <c r="C312" s="217"/>
      <c r="D312" s="218" t="s">
        <v>29</v>
      </c>
      <c r="E312" s="219"/>
      <c r="F312" s="220">
        <f>'[1]21ps'!E6</f>
        <v>108536.71</v>
      </c>
      <c r="G312" s="221">
        <f>'[1]22ps'!E6</f>
        <v>111443.67</v>
      </c>
      <c r="H312" s="221">
        <f>I312-G312</f>
        <v>135.919999999998</v>
      </c>
      <c r="I312" s="221">
        <v>111579.59</v>
      </c>
      <c r="J312" s="245">
        <f>[1]PS!E6</f>
        <v>52257.38</v>
      </c>
    </row>
    <row r="313" spans="1:10">
      <c r="A313" s="222"/>
      <c r="B313" s="216" t="s">
        <v>30</v>
      </c>
      <c r="C313" s="217"/>
      <c r="D313" s="218"/>
      <c r="E313" s="219"/>
      <c r="F313" s="220"/>
      <c r="G313" s="221"/>
      <c r="H313" s="221"/>
      <c r="I313" s="221"/>
      <c r="J313" s="245"/>
    </row>
    <row r="314" spans="1:10">
      <c r="A314" s="222"/>
      <c r="B314" s="216" t="s">
        <v>31</v>
      </c>
      <c r="C314" s="217"/>
      <c r="D314" s="218" t="s">
        <v>32</v>
      </c>
      <c r="E314" s="219"/>
      <c r="F314" s="220">
        <f>'[1]21ps'!E7</f>
        <v>96000</v>
      </c>
      <c r="G314" s="221">
        <f>'[1]22ps'!E7</f>
        <v>40000</v>
      </c>
      <c r="H314" s="221">
        <f t="shared" ref="H314:H328" si="6">I314-G314</f>
        <v>56000</v>
      </c>
      <c r="I314" s="221">
        <v>96000</v>
      </c>
      <c r="J314" s="245">
        <f>[1]PS!E7</f>
        <v>96000</v>
      </c>
    </row>
    <row r="315" spans="1:10">
      <c r="A315" s="222"/>
      <c r="B315" s="216" t="s">
        <v>33</v>
      </c>
      <c r="C315" s="217"/>
      <c r="D315" s="218" t="s">
        <v>34</v>
      </c>
      <c r="E315" s="219"/>
      <c r="F315" s="220">
        <f>'[1]21ps'!E8</f>
        <v>72000</v>
      </c>
      <c r="G315" s="221">
        <f>'[1]22ps'!E8</f>
        <v>36000</v>
      </c>
      <c r="H315" s="221">
        <f t="shared" si="6"/>
        <v>36000</v>
      </c>
      <c r="I315" s="221">
        <v>72000</v>
      </c>
      <c r="J315" s="245">
        <f>[1]PS!E8</f>
        <v>72000</v>
      </c>
    </row>
    <row r="316" spans="1:10">
      <c r="A316" s="222"/>
      <c r="B316" s="216" t="s">
        <v>35</v>
      </c>
      <c r="C316" s="217"/>
      <c r="D316" s="218" t="s">
        <v>36</v>
      </c>
      <c r="E316" s="219"/>
      <c r="F316" s="220">
        <f>'[1]21ps'!E9</f>
        <v>72000</v>
      </c>
      <c r="G316" s="221">
        <f>'[1]22ps'!E9</f>
        <v>36000</v>
      </c>
      <c r="H316" s="221">
        <f t="shared" si="6"/>
        <v>36000</v>
      </c>
      <c r="I316" s="221">
        <v>72000</v>
      </c>
      <c r="J316" s="245">
        <f>[1]PS!E9</f>
        <v>72000</v>
      </c>
    </row>
    <row r="317" spans="1:10">
      <c r="A317" s="222"/>
      <c r="B317" s="216" t="s">
        <v>37</v>
      </c>
      <c r="C317" s="217"/>
      <c r="D317" s="218" t="s">
        <v>38</v>
      </c>
      <c r="E317" s="219"/>
      <c r="F317" s="220">
        <f>'[1]21ps'!E10</f>
        <v>24000</v>
      </c>
      <c r="G317" s="221">
        <f>'[1]22ps'!E10</f>
        <v>24000</v>
      </c>
      <c r="H317" s="221">
        <f t="shared" si="6"/>
        <v>0</v>
      </c>
      <c r="I317" s="221">
        <v>24000</v>
      </c>
      <c r="J317" s="245">
        <f>[1]PS!E10</f>
        <v>24000</v>
      </c>
    </row>
    <row r="318" spans="1:10">
      <c r="A318" s="222"/>
      <c r="B318" s="216" t="s">
        <v>39</v>
      </c>
      <c r="C318" s="217"/>
      <c r="D318" s="218" t="s">
        <v>40</v>
      </c>
      <c r="E318" s="219"/>
      <c r="F318" s="220">
        <f>'[1]21ps'!E14</f>
        <v>0</v>
      </c>
      <c r="G318" s="221">
        <f>'[1]22ps'!E14</f>
        <v>0</v>
      </c>
      <c r="H318" s="221">
        <f t="shared" si="6"/>
        <v>0</v>
      </c>
      <c r="I318" s="221">
        <v>0</v>
      </c>
      <c r="J318" s="245">
        <v>0</v>
      </c>
    </row>
    <row r="319" spans="1:10">
      <c r="A319" s="222"/>
      <c r="B319" s="216" t="s">
        <v>41</v>
      </c>
      <c r="C319" s="217"/>
      <c r="D319" s="218" t="s">
        <v>42</v>
      </c>
      <c r="E319" s="219"/>
      <c r="F319" s="220">
        <f>'[1]21ps'!E15</f>
        <v>5000</v>
      </c>
      <c r="G319" s="221">
        <v>0</v>
      </c>
      <c r="H319" s="221">
        <f t="shared" si="6"/>
        <v>5000</v>
      </c>
      <c r="I319" s="221">
        <v>5000</v>
      </c>
      <c r="J319" s="245">
        <f>[1]PS!E14</f>
        <v>0</v>
      </c>
    </row>
    <row r="320" spans="1:10">
      <c r="A320" s="222"/>
      <c r="B320" s="216" t="s">
        <v>43</v>
      </c>
      <c r="C320" s="217"/>
      <c r="D320" s="218" t="s">
        <v>44</v>
      </c>
      <c r="E320" s="219"/>
      <c r="F320" s="220">
        <f>'[1]21ps'!E16</f>
        <v>20000</v>
      </c>
      <c r="G320" s="221">
        <f>'[1]22ps'!E16</f>
        <v>0</v>
      </c>
      <c r="H320" s="221">
        <f t="shared" si="6"/>
        <v>20000</v>
      </c>
      <c r="I320" s="221">
        <v>20000</v>
      </c>
      <c r="J320" s="245">
        <f>[1]PS!E15</f>
        <v>20000</v>
      </c>
    </row>
    <row r="321" spans="1:10">
      <c r="A321" s="222"/>
      <c r="B321" s="216" t="s">
        <v>45</v>
      </c>
      <c r="C321" s="217"/>
      <c r="D321" s="218" t="s">
        <v>46</v>
      </c>
      <c r="E321" s="219"/>
      <c r="F321" s="220">
        <f>'[1]21ps'!E17</f>
        <v>112607</v>
      </c>
      <c r="G321" s="221">
        <f>'[1]22ps'!E17</f>
        <v>0</v>
      </c>
      <c r="H321" s="221">
        <f t="shared" si="6"/>
        <v>115764</v>
      </c>
      <c r="I321" s="221">
        <v>115764</v>
      </c>
      <c r="J321" s="245">
        <f>[1]PS!E16</f>
        <v>119451</v>
      </c>
    </row>
    <row r="322" spans="1:10">
      <c r="A322" s="222"/>
      <c r="B322" s="216" t="s">
        <v>47</v>
      </c>
      <c r="C322" s="217"/>
      <c r="D322" s="218" t="s">
        <v>48</v>
      </c>
      <c r="E322" s="219"/>
      <c r="F322" s="220">
        <f>'[1]21ps'!E18</f>
        <v>162084.84</v>
      </c>
      <c r="G322" s="221">
        <f>'[1]22ps'!E18</f>
        <v>75753.84</v>
      </c>
      <c r="H322" s="221">
        <f t="shared" si="6"/>
        <v>90946.32</v>
      </c>
      <c r="I322" s="221">
        <v>166700.16</v>
      </c>
      <c r="J322" s="245">
        <f>[1]PS!E17</f>
        <v>172009.44</v>
      </c>
    </row>
    <row r="323" spans="1:10">
      <c r="A323" s="222"/>
      <c r="B323" s="216" t="s">
        <v>49</v>
      </c>
      <c r="C323" s="217"/>
      <c r="D323" s="218" t="s">
        <v>50</v>
      </c>
      <c r="E323" s="219"/>
      <c r="F323" s="220">
        <f>'[1]21ps'!E19</f>
        <v>26914.43</v>
      </c>
      <c r="G323" s="221">
        <f>'[1]22ps'!E19</f>
        <v>12625.46</v>
      </c>
      <c r="H323" s="221">
        <f t="shared" si="6"/>
        <v>15157.9</v>
      </c>
      <c r="I323" s="221">
        <v>27783.36</v>
      </c>
      <c r="J323" s="245">
        <f>[1]PS!E18</f>
        <v>28668.24</v>
      </c>
    </row>
    <row r="324" spans="1:10">
      <c r="A324" s="222"/>
      <c r="B324" s="216" t="s">
        <v>51</v>
      </c>
      <c r="C324" s="217"/>
      <c r="D324" s="218" t="s">
        <v>52</v>
      </c>
      <c r="E324" s="219"/>
      <c r="F324" s="220">
        <f>'[1]21ps'!E20</f>
        <v>17749.27</v>
      </c>
      <c r="G324" s="221">
        <f>'[1]22ps'!E20</f>
        <v>8809.8</v>
      </c>
      <c r="H324" s="221">
        <f t="shared" si="6"/>
        <v>18973.56</v>
      </c>
      <c r="I324" s="221">
        <v>27783.36</v>
      </c>
      <c r="J324" s="245">
        <f>[1]PS!E19</f>
        <v>35835.3</v>
      </c>
    </row>
    <row r="325" spans="1:10">
      <c r="A325" s="222"/>
      <c r="B325" s="216" t="s">
        <v>53</v>
      </c>
      <c r="C325" s="217"/>
      <c r="D325" s="218" t="s">
        <v>54</v>
      </c>
      <c r="E325" s="219"/>
      <c r="F325" s="220">
        <f>'[1]21ps'!E21</f>
        <v>4800</v>
      </c>
      <c r="G325" s="221">
        <f>'[1]22ps'!E21</f>
        <v>2000</v>
      </c>
      <c r="H325" s="221">
        <f t="shared" si="6"/>
        <v>2800</v>
      </c>
      <c r="I325" s="221">
        <v>4800</v>
      </c>
      <c r="J325" s="245">
        <f>[1]PS!E20</f>
        <v>4800</v>
      </c>
    </row>
    <row r="326" spans="1:10">
      <c r="A326" s="222"/>
      <c r="B326" s="216" t="s">
        <v>55</v>
      </c>
      <c r="C326" s="217"/>
      <c r="D326" s="218" t="s">
        <v>56</v>
      </c>
      <c r="E326" s="219"/>
      <c r="F326" s="220">
        <f>'[1]21ps'!E22</f>
        <v>0</v>
      </c>
      <c r="G326" s="221">
        <f>'[1]22ps'!E22</f>
        <v>0</v>
      </c>
      <c r="H326" s="221">
        <f t="shared" si="6"/>
        <v>0</v>
      </c>
      <c r="I326" s="221">
        <v>0</v>
      </c>
      <c r="J326" s="245">
        <f>[1]PS!E21</f>
        <v>0</v>
      </c>
    </row>
    <row r="327" spans="1:10">
      <c r="A327" s="283"/>
      <c r="B327" s="284" t="s">
        <v>57</v>
      </c>
      <c r="C327" s="285"/>
      <c r="D327" s="286" t="s">
        <v>58</v>
      </c>
      <c r="E327" s="287"/>
      <c r="F327" s="251">
        <f>'[1]21ps'!E24+'[1]21ps'!E25+'[1]21ps'!E26</f>
        <v>272526</v>
      </c>
      <c r="G327" s="225">
        <f>'[1]22ps'!E24+'[1]22ps'!E25+'[1]22ps'!E27</f>
        <v>124009</v>
      </c>
      <c r="H327" s="225">
        <f t="shared" si="6"/>
        <v>43755</v>
      </c>
      <c r="I327" s="225">
        <v>167764</v>
      </c>
      <c r="J327" s="247">
        <f>[1]PS!E23+[1]PS!E24+[1]PS!E25</f>
        <v>159451</v>
      </c>
    </row>
    <row r="328" ht="12.75" spans="1:10">
      <c r="A328" s="226"/>
      <c r="B328" s="227" t="s">
        <v>59</v>
      </c>
      <c r="C328" s="227"/>
      <c r="D328" s="228"/>
      <c r="E328" s="229"/>
      <c r="F328" s="230">
        <f>SUM(F311:F327)</f>
        <v>2344925.25</v>
      </c>
      <c r="G328" s="230">
        <f>SUM(G311:G327)</f>
        <v>1101923.77</v>
      </c>
      <c r="H328" s="230">
        <f t="shared" si="6"/>
        <v>1198418.7</v>
      </c>
      <c r="I328" s="305">
        <f>SUM(I311:I327)</f>
        <v>2300342.47</v>
      </c>
      <c r="J328" s="300">
        <f>SUM(J311:J327)</f>
        <v>2289884.36</v>
      </c>
    </row>
    <row r="329" spans="1:10">
      <c r="A329" s="216"/>
      <c r="B329" s="254"/>
      <c r="C329" s="254"/>
      <c r="D329" s="218"/>
      <c r="E329" s="232"/>
      <c r="F329" s="255"/>
      <c r="G329" s="255"/>
      <c r="H329" s="255"/>
      <c r="I329" s="255"/>
      <c r="J329" s="255"/>
    </row>
    <row r="330" spans="1:10">
      <c r="A330" s="216"/>
      <c r="B330" s="254"/>
      <c r="C330" s="254"/>
      <c r="D330" s="218"/>
      <c r="E330" s="232"/>
      <c r="F330" s="255"/>
      <c r="G330" s="255"/>
      <c r="H330" s="255"/>
      <c r="I330" s="255"/>
      <c r="J330" s="255"/>
    </row>
    <row r="331" spans="1:10">
      <c r="A331" s="216"/>
      <c r="B331" s="254"/>
      <c r="C331" s="254"/>
      <c r="D331" s="218"/>
      <c r="E331" s="232"/>
      <c r="F331" s="255"/>
      <c r="G331" s="255"/>
      <c r="H331" s="255"/>
      <c r="I331" s="255"/>
      <c r="J331" s="255"/>
    </row>
    <row r="332" spans="1:10">
      <c r="A332" s="216"/>
      <c r="B332" s="254"/>
      <c r="C332" s="254"/>
      <c r="D332" s="218"/>
      <c r="E332" s="232"/>
      <c r="F332" s="255"/>
      <c r="G332" s="255"/>
      <c r="H332" s="255"/>
      <c r="I332" s="255"/>
      <c r="J332" s="255"/>
    </row>
    <row r="333" spans="1:10">
      <c r="A333" s="216"/>
      <c r="B333" s="254"/>
      <c r="C333" s="254"/>
      <c r="D333" s="218"/>
      <c r="E333" s="232"/>
      <c r="F333" s="255"/>
      <c r="G333" s="255"/>
      <c r="H333" s="255"/>
      <c r="I333" s="255"/>
      <c r="J333" s="255"/>
    </row>
    <row r="334" spans="1:10">
      <c r="A334" s="216"/>
      <c r="B334" s="254"/>
      <c r="C334" s="254"/>
      <c r="D334" s="218"/>
      <c r="E334" s="232"/>
      <c r="F334" s="255"/>
      <c r="G334" s="255"/>
      <c r="H334" s="255"/>
      <c r="I334" s="255"/>
      <c r="J334" s="255"/>
    </row>
    <row r="335" spans="1:10">
      <c r="A335" s="216"/>
      <c r="B335" s="254"/>
      <c r="C335" s="254"/>
      <c r="D335" s="218"/>
      <c r="E335" s="232"/>
      <c r="F335" s="255"/>
      <c r="G335" s="255"/>
      <c r="H335" s="255"/>
      <c r="I335" s="255"/>
      <c r="J335" s="255"/>
    </row>
    <row r="336" spans="1:10">
      <c r="A336" s="216"/>
      <c r="B336" s="254"/>
      <c r="C336" s="254"/>
      <c r="D336" s="218"/>
      <c r="E336" s="232"/>
      <c r="F336" s="255"/>
      <c r="G336" s="255"/>
      <c r="H336" s="255"/>
      <c r="I336" s="255"/>
      <c r="J336" s="255"/>
    </row>
    <row r="337" ht="12.75" spans="1:10">
      <c r="A337" s="216"/>
      <c r="B337" s="254"/>
      <c r="C337" s="254"/>
      <c r="D337" s="218"/>
      <c r="E337" s="232"/>
      <c r="F337" s="255"/>
      <c r="G337" s="255"/>
      <c r="H337" s="255"/>
      <c r="I337" s="255"/>
      <c r="J337" s="255"/>
    </row>
    <row r="338" ht="24" spans="1:10">
      <c r="A338" s="205" t="s">
        <v>129</v>
      </c>
      <c r="B338" s="163"/>
      <c r="C338" s="206"/>
      <c r="D338" s="164" t="s">
        <v>13</v>
      </c>
      <c r="E338" s="207" t="s">
        <v>14</v>
      </c>
      <c r="F338" s="136" t="s">
        <v>15</v>
      </c>
      <c r="G338" s="137" t="s">
        <v>16</v>
      </c>
      <c r="H338" s="138"/>
      <c r="I338" s="138"/>
      <c r="J338" s="139" t="s">
        <v>17</v>
      </c>
    </row>
    <row r="339" spans="1:10">
      <c r="A339" s="208"/>
      <c r="B339" s="165"/>
      <c r="C339" s="209"/>
      <c r="D339" s="166"/>
      <c r="E339" s="210" t="s">
        <v>18</v>
      </c>
      <c r="F339" s="142"/>
      <c r="G339" s="143" t="s">
        <v>19</v>
      </c>
      <c r="H339" s="144" t="s">
        <v>20</v>
      </c>
      <c r="I339" s="145" t="s">
        <v>21</v>
      </c>
      <c r="J339" s="146"/>
    </row>
    <row r="340" ht="12.75" spans="1:10">
      <c r="A340" s="292"/>
      <c r="B340" s="175"/>
      <c r="C340" s="293"/>
      <c r="D340" s="176"/>
      <c r="E340" s="294"/>
      <c r="F340" s="177" t="s">
        <v>22</v>
      </c>
      <c r="G340" s="178" t="s">
        <v>22</v>
      </c>
      <c r="H340" s="179" t="s">
        <v>23</v>
      </c>
      <c r="I340" s="180"/>
      <c r="J340" s="181" t="s">
        <v>24</v>
      </c>
    </row>
    <row r="341" spans="1:10">
      <c r="A341" s="238" t="s">
        <v>60</v>
      </c>
      <c r="B341" s="239"/>
      <c r="C341" s="240"/>
      <c r="D341" s="241"/>
      <c r="E341" s="242"/>
      <c r="F341" s="243"/>
      <c r="G341" s="244"/>
      <c r="H341" s="244"/>
      <c r="I341" s="244"/>
      <c r="J341" s="250"/>
    </row>
    <row r="342" spans="1:10">
      <c r="A342" s="215"/>
      <c r="B342" s="216" t="s">
        <v>61</v>
      </c>
      <c r="C342" s="217"/>
      <c r="D342" s="218" t="s">
        <v>62</v>
      </c>
      <c r="E342" s="219"/>
      <c r="F342" s="223">
        <f>'[1]21mooe'!E3</f>
        <v>100000</v>
      </c>
      <c r="G342" s="224">
        <f>'[1]22mooe'!E3</f>
        <v>76450</v>
      </c>
      <c r="H342" s="224">
        <f t="shared" ref="H342:H350" si="7">I342-G342</f>
        <v>23550</v>
      </c>
      <c r="I342" s="224">
        <v>100000</v>
      </c>
      <c r="J342" s="246">
        <f>[1]MOOE!E2</f>
        <v>100000</v>
      </c>
    </row>
    <row r="343" spans="1:10">
      <c r="A343" s="215"/>
      <c r="B343" s="216" t="s">
        <v>63</v>
      </c>
      <c r="C343" s="217"/>
      <c r="D343" s="218" t="s">
        <v>64</v>
      </c>
      <c r="E343" s="219"/>
      <c r="F343" s="220">
        <f>'[1]21mooe'!E4</f>
        <v>178000</v>
      </c>
      <c r="G343" s="221">
        <f>'[1]22mooe'!E4</f>
        <v>75500</v>
      </c>
      <c r="H343" s="221">
        <f t="shared" si="7"/>
        <v>24500</v>
      </c>
      <c r="I343" s="221">
        <v>100000</v>
      </c>
      <c r="J343" s="245">
        <f>[1]MOOE!E3</f>
        <v>100000</v>
      </c>
    </row>
    <row r="344" spans="1:10">
      <c r="A344" s="215"/>
      <c r="B344" s="216" t="s">
        <v>65</v>
      </c>
      <c r="C344" s="217"/>
      <c r="D344" s="218" t="s">
        <v>66</v>
      </c>
      <c r="E344" s="219"/>
      <c r="F344" s="220">
        <f>'[1]21mooe'!E5</f>
        <v>14000</v>
      </c>
      <c r="G344" s="221">
        <f>'[1]22mooe'!E5</f>
        <v>0</v>
      </c>
      <c r="H344" s="221">
        <f t="shared" si="7"/>
        <v>40000</v>
      </c>
      <c r="I344" s="221">
        <v>40000</v>
      </c>
      <c r="J344" s="245">
        <f>[1]MOOE!E4</f>
        <v>40000</v>
      </c>
    </row>
    <row r="345" spans="1:10">
      <c r="A345" s="215"/>
      <c r="B345" s="216" t="s">
        <v>73</v>
      </c>
      <c r="C345" s="217"/>
      <c r="D345" s="218" t="s">
        <v>74</v>
      </c>
      <c r="E345" s="219"/>
      <c r="F345" s="220">
        <f>'[1]21mooe'!E10</f>
        <v>0</v>
      </c>
      <c r="G345" s="221">
        <v>0</v>
      </c>
      <c r="H345" s="221">
        <f t="shared" si="7"/>
        <v>1000</v>
      </c>
      <c r="I345" s="221">
        <v>1000</v>
      </c>
      <c r="J345" s="245">
        <f>[1]MOOE!E9</f>
        <v>1000</v>
      </c>
    </row>
    <row r="346" spans="1:10">
      <c r="A346" s="215"/>
      <c r="B346" s="216" t="s">
        <v>75</v>
      </c>
      <c r="C346" s="217"/>
      <c r="D346" s="218" t="s">
        <v>76</v>
      </c>
      <c r="E346" s="219"/>
      <c r="F346" s="220">
        <f>'[1]21mooe'!E11</f>
        <v>0</v>
      </c>
      <c r="G346" s="221">
        <f>'[1]22mooe'!E11</f>
        <v>300</v>
      </c>
      <c r="H346" s="221">
        <f t="shared" si="7"/>
        <v>3300</v>
      </c>
      <c r="I346" s="221">
        <v>3600</v>
      </c>
      <c r="J346" s="245">
        <f>[1]MOOE!E10</f>
        <v>3600</v>
      </c>
    </row>
    <row r="347" spans="1:10">
      <c r="A347" s="215"/>
      <c r="B347" s="216" t="s">
        <v>81</v>
      </c>
      <c r="C347" s="217"/>
      <c r="D347" s="218" t="s">
        <v>82</v>
      </c>
      <c r="E347" s="219"/>
      <c r="F347" s="220">
        <f>'[1]21mooe'!E15</f>
        <v>60550</v>
      </c>
      <c r="G347" s="221">
        <f>'[1]22mooe'!E15</f>
        <v>24750</v>
      </c>
      <c r="H347" s="221">
        <f t="shared" si="7"/>
        <v>55250</v>
      </c>
      <c r="I347" s="221">
        <v>80000</v>
      </c>
      <c r="J347" s="245">
        <f>[1]MOOE!E14</f>
        <v>80000</v>
      </c>
    </row>
    <row r="348" spans="1:10">
      <c r="A348" s="215"/>
      <c r="B348" s="216" t="s">
        <v>89</v>
      </c>
      <c r="C348" s="217"/>
      <c r="D348" s="218" t="s">
        <v>90</v>
      </c>
      <c r="E348" s="219"/>
      <c r="F348" s="220">
        <v>0</v>
      </c>
      <c r="G348" s="221">
        <f>'[1]22mooe'!E19</f>
        <v>0</v>
      </c>
      <c r="H348" s="221">
        <f t="shared" si="7"/>
        <v>0</v>
      </c>
      <c r="I348" s="221">
        <v>0</v>
      </c>
      <c r="J348" s="245">
        <v>0</v>
      </c>
    </row>
    <row r="349" spans="1:10">
      <c r="A349" s="215"/>
      <c r="B349" s="216" t="s">
        <v>105</v>
      </c>
      <c r="C349" s="217"/>
      <c r="D349" s="218" t="s">
        <v>106</v>
      </c>
      <c r="E349" s="219"/>
      <c r="F349" s="220">
        <f>'[1]21mooe'!E28</f>
        <v>17000</v>
      </c>
      <c r="G349" s="221">
        <f>'[1]22mooe'!E29</f>
        <v>10658</v>
      </c>
      <c r="H349" s="221">
        <f t="shared" si="7"/>
        <v>39342</v>
      </c>
      <c r="I349" s="221">
        <v>50000</v>
      </c>
      <c r="J349" s="245">
        <f>[1]MOOE!E25</f>
        <v>50000</v>
      </c>
    </row>
    <row r="350" ht="12.75" spans="1:10">
      <c r="A350" s="258"/>
      <c r="B350" s="295" t="s">
        <v>107</v>
      </c>
      <c r="C350" s="295"/>
      <c r="D350" s="296"/>
      <c r="E350" s="262"/>
      <c r="F350" s="297">
        <f>SUM(F342:F349)</f>
        <v>369550</v>
      </c>
      <c r="G350" s="297">
        <f>SUM(G342:G349)</f>
        <v>187658</v>
      </c>
      <c r="H350" s="230">
        <f t="shared" si="7"/>
        <v>186942</v>
      </c>
      <c r="I350" s="297">
        <f>SUM(I342:I349)</f>
        <v>374600</v>
      </c>
      <c r="J350" s="300">
        <f>SUM(J342:J349)</f>
        <v>374600</v>
      </c>
    </row>
    <row r="351" spans="1:10">
      <c r="A351" s="215" t="s">
        <v>108</v>
      </c>
      <c r="B351" s="216"/>
      <c r="C351" s="217"/>
      <c r="D351" s="218"/>
      <c r="E351" s="219"/>
      <c r="F351" s="220"/>
      <c r="G351" s="221"/>
      <c r="H351" s="221"/>
      <c r="I351" s="221"/>
      <c r="J351" s="245"/>
    </row>
    <row r="352" spans="1:10">
      <c r="A352" s="215"/>
      <c r="B352" s="216" t="s">
        <v>131</v>
      </c>
      <c r="C352" s="217"/>
      <c r="D352" s="298" t="s">
        <v>110</v>
      </c>
      <c r="E352" s="219"/>
      <c r="F352" s="220">
        <f>'[1]21mooe'!E31</f>
        <v>0</v>
      </c>
      <c r="G352" s="221">
        <v>0</v>
      </c>
      <c r="H352" s="221">
        <f>I352-G352</f>
        <v>0</v>
      </c>
      <c r="I352" s="221">
        <v>0</v>
      </c>
      <c r="J352" s="245">
        <f>[1]MOOE!E29</f>
        <v>0</v>
      </c>
    </row>
    <row r="353" spans="1:10">
      <c r="A353" s="215"/>
      <c r="B353" s="216" t="s">
        <v>138</v>
      </c>
      <c r="C353" s="217"/>
      <c r="D353" s="218" t="s">
        <v>114</v>
      </c>
      <c r="E353" s="219"/>
      <c r="F353" s="220">
        <v>0</v>
      </c>
      <c r="G353" s="221">
        <v>0</v>
      </c>
      <c r="H353" s="221">
        <f>I353-G353</f>
        <v>0</v>
      </c>
      <c r="I353" s="221">
        <v>0</v>
      </c>
      <c r="J353" s="245">
        <f>[1]MOOE!E31</f>
        <v>0</v>
      </c>
    </row>
    <row r="354" spans="1:10">
      <c r="A354" s="215"/>
      <c r="B354" s="216" t="s">
        <v>132</v>
      </c>
      <c r="C354" s="217"/>
      <c r="D354" s="299" t="s">
        <v>116</v>
      </c>
      <c r="E354" s="219"/>
      <c r="F354" s="220">
        <v>0</v>
      </c>
      <c r="G354" s="221">
        <v>0</v>
      </c>
      <c r="H354" s="221">
        <f>I354-G354</f>
        <v>0</v>
      </c>
      <c r="I354" s="221">
        <v>0</v>
      </c>
      <c r="J354" s="245">
        <f>[1]MOOE!E32</f>
        <v>0</v>
      </c>
    </row>
    <row r="355" ht="12.75" spans="1:10">
      <c r="A355" s="258"/>
      <c r="B355" s="259" t="s">
        <v>117</v>
      </c>
      <c r="C355" s="260"/>
      <c r="D355" s="261"/>
      <c r="E355" s="262"/>
      <c r="F355" s="263">
        <f>SUM(F352:F354)</f>
        <v>0</v>
      </c>
      <c r="G355" s="263">
        <f>SUM(G352:G354)</f>
        <v>0</v>
      </c>
      <c r="H355" s="264">
        <f>I355-G355</f>
        <v>0</v>
      </c>
      <c r="I355" s="263">
        <f>SUM(I352:I354)</f>
        <v>0</v>
      </c>
      <c r="J355" s="281">
        <f>SUM(J352:J354)</f>
        <v>0</v>
      </c>
    </row>
    <row r="356" ht="12.75" spans="1:10">
      <c r="A356" s="265" t="s">
        <v>118</v>
      </c>
      <c r="B356" s="266"/>
      <c r="C356" s="266"/>
      <c r="D356" s="267"/>
      <c r="E356" s="268"/>
      <c r="F356" s="269">
        <f>F328+F350+F355</f>
        <v>2714475.25</v>
      </c>
      <c r="G356" s="270">
        <f>G328+G350+G355</f>
        <v>1289581.77</v>
      </c>
      <c r="H356" s="270">
        <f>I356-G356</f>
        <v>1385360.7</v>
      </c>
      <c r="I356" s="269">
        <f>I328+I350+I355</f>
        <v>2674942.47</v>
      </c>
      <c r="J356" s="282">
        <f>J328+J350+J355</f>
        <v>2664484.36</v>
      </c>
    </row>
    <row r="357" ht="13.2" spans="1:10">
      <c r="A357" s="271"/>
      <c r="B357" s="271"/>
      <c r="C357" s="232"/>
      <c r="D357" s="272"/>
      <c r="E357" s="232"/>
      <c r="F357" s="233"/>
      <c r="G357" s="233"/>
      <c r="H357" s="233"/>
      <c r="I357" s="233"/>
      <c r="J357" s="233"/>
    </row>
    <row r="358" ht="13.2" spans="1:10">
      <c r="A358" s="271" t="s">
        <v>119</v>
      </c>
      <c r="B358" s="271"/>
      <c r="C358" s="232"/>
      <c r="D358" s="272"/>
      <c r="E358" s="232"/>
      <c r="F358" s="233"/>
      <c r="G358" s="233"/>
      <c r="H358" s="233"/>
      <c r="I358" s="233"/>
      <c r="J358" s="233"/>
    </row>
    <row r="359" ht="13.2" spans="1:10">
      <c r="A359" s="271"/>
      <c r="B359" s="271"/>
      <c r="C359" s="232"/>
      <c r="D359" s="272"/>
      <c r="E359" s="232"/>
      <c r="F359" s="233"/>
      <c r="G359" s="233"/>
      <c r="H359" s="233"/>
      <c r="I359" s="233"/>
      <c r="J359" s="233"/>
    </row>
    <row r="360" ht="13.2" spans="1:10">
      <c r="A360" s="273"/>
      <c r="B360" s="271"/>
      <c r="C360" s="274" t="s">
        <v>120</v>
      </c>
      <c r="D360" s="271" t="s">
        <v>121</v>
      </c>
      <c r="E360" s="271"/>
      <c r="F360" s="275"/>
      <c r="G360" s="276"/>
      <c r="H360" s="277" t="s">
        <v>122</v>
      </c>
      <c r="I360" s="277"/>
      <c r="J360" s="275"/>
    </row>
    <row r="361" ht="13.2" spans="1:10">
      <c r="A361" s="273"/>
      <c r="B361" s="271"/>
      <c r="C361" s="274"/>
      <c r="D361" s="278"/>
      <c r="E361" s="271"/>
      <c r="F361" s="275"/>
      <c r="G361" s="276"/>
      <c r="H361" s="276"/>
      <c r="I361" s="276"/>
      <c r="J361" s="275"/>
    </row>
    <row r="363" spans="3:10">
      <c r="C363" s="279" t="s">
        <v>140</v>
      </c>
      <c r="D363" s="279" t="s">
        <v>125</v>
      </c>
      <c r="E363" s="279"/>
      <c r="F363" s="279"/>
      <c r="G363" s="279"/>
      <c r="H363" s="279" t="s">
        <v>124</v>
      </c>
      <c r="I363" s="279"/>
      <c r="J363" s="279"/>
    </row>
    <row r="364" spans="3:10">
      <c r="C364" s="280" t="s">
        <v>141</v>
      </c>
      <c r="D364" s="280" t="s">
        <v>127</v>
      </c>
      <c r="E364" s="280"/>
      <c r="F364" s="280"/>
      <c r="G364" s="280"/>
      <c r="H364" s="280" t="s">
        <v>126</v>
      </c>
      <c r="I364" s="280"/>
      <c r="J364" s="280"/>
    </row>
    <row r="367" spans="1:10">
      <c r="A367" s="99" t="s">
        <v>200</v>
      </c>
      <c r="B367" s="99"/>
      <c r="C367" s="99"/>
      <c r="D367" s="99"/>
      <c r="E367" s="99"/>
      <c r="F367" s="99"/>
      <c r="G367" s="99"/>
      <c r="H367" s="99"/>
      <c r="I367" s="99"/>
      <c r="J367" s="99"/>
    </row>
    <row r="368" spans="1:10">
      <c r="A368" s="204"/>
      <c r="B368" s="204"/>
      <c r="C368" s="204"/>
      <c r="D368" s="204"/>
      <c r="E368" s="204"/>
      <c r="F368" s="204"/>
      <c r="G368" s="204"/>
      <c r="H368" s="204"/>
      <c r="I368" s="204"/>
      <c r="J368" s="204"/>
    </row>
    <row r="369" spans="1:10">
      <c r="A369" s="204"/>
      <c r="B369" s="204"/>
      <c r="C369" s="204"/>
      <c r="D369" s="204"/>
      <c r="E369" s="204"/>
      <c r="F369" s="204"/>
      <c r="G369" s="204"/>
      <c r="H369" s="204"/>
      <c r="I369" s="204"/>
      <c r="J369" s="204"/>
    </row>
    <row r="370" spans="1:10">
      <c r="A370" s="199"/>
      <c r="B370" s="199"/>
      <c r="C370" s="199"/>
      <c r="D370" s="199"/>
      <c r="E370" s="199"/>
      <c r="F370" s="199"/>
      <c r="G370" s="199"/>
      <c r="H370" s="199"/>
      <c r="I370" s="199"/>
      <c r="J370" s="199"/>
    </row>
    <row r="371" spans="1:10">
      <c r="A371" s="199"/>
      <c r="B371" s="199"/>
      <c r="C371" s="199"/>
      <c r="D371" s="199"/>
      <c r="E371" s="199"/>
      <c r="F371" s="199"/>
      <c r="G371" s="199"/>
      <c r="H371" s="199"/>
      <c r="I371" s="199"/>
      <c r="J371" s="199"/>
    </row>
    <row r="372" spans="1:10">
      <c r="A372" s="199"/>
      <c r="B372" s="199"/>
      <c r="C372" s="199"/>
      <c r="D372" s="199"/>
      <c r="E372" s="199"/>
      <c r="F372" s="199"/>
      <c r="G372" s="199"/>
      <c r="H372" s="199"/>
      <c r="I372" s="199"/>
      <c r="J372" s="199"/>
    </row>
    <row r="373" spans="1:10">
      <c r="A373" s="199"/>
      <c r="B373" s="199"/>
      <c r="C373" s="199"/>
      <c r="D373" s="199"/>
      <c r="E373" s="199"/>
      <c r="F373" s="199"/>
      <c r="G373" s="199"/>
      <c r="H373" s="199"/>
      <c r="I373" s="199"/>
      <c r="J373" s="199"/>
    </row>
    <row r="374" spans="1:10">
      <c r="A374" s="199"/>
      <c r="B374" s="199"/>
      <c r="C374" s="199"/>
      <c r="D374" s="199"/>
      <c r="E374" s="199"/>
      <c r="F374" s="199"/>
      <c r="G374" s="199"/>
      <c r="H374" s="199"/>
      <c r="I374" s="199"/>
      <c r="J374" s="199"/>
    </row>
    <row r="375" spans="1:10">
      <c r="A375" s="199"/>
      <c r="B375" s="199"/>
      <c r="C375" s="199"/>
      <c r="D375" s="199"/>
      <c r="E375" s="199"/>
      <c r="F375" s="199"/>
      <c r="G375" s="199"/>
      <c r="H375" s="199"/>
      <c r="I375" s="199"/>
      <c r="J375" s="199"/>
    </row>
    <row r="376" spans="1:10">
      <c r="A376" s="199"/>
      <c r="B376" s="199"/>
      <c r="C376" s="199"/>
      <c r="D376" s="199"/>
      <c r="E376" s="199"/>
      <c r="F376" s="199"/>
      <c r="G376" s="199"/>
      <c r="H376" s="199"/>
      <c r="I376" s="199"/>
      <c r="J376" s="199"/>
    </row>
    <row r="377" spans="1:10">
      <c r="A377" s="199"/>
      <c r="B377" s="199"/>
      <c r="C377" s="199"/>
      <c r="D377" s="199"/>
      <c r="E377" s="199"/>
      <c r="F377" s="199"/>
      <c r="G377" s="199"/>
      <c r="H377" s="199"/>
      <c r="I377" s="199"/>
      <c r="J377" s="199"/>
    </row>
    <row r="378" spans="1:10">
      <c r="A378" s="199"/>
      <c r="B378" s="199"/>
      <c r="C378" s="199"/>
      <c r="D378" s="199"/>
      <c r="E378" s="199"/>
      <c r="F378" s="199"/>
      <c r="G378" s="199"/>
      <c r="H378" s="199"/>
      <c r="I378" s="199"/>
      <c r="J378" s="199"/>
    </row>
    <row r="379" spans="1:10">
      <c r="A379" s="199"/>
      <c r="B379" s="199"/>
      <c r="C379" s="199"/>
      <c r="D379" s="199"/>
      <c r="E379" s="199"/>
      <c r="F379" s="199"/>
      <c r="G379" s="199"/>
      <c r="H379" s="199"/>
      <c r="I379" s="199"/>
      <c r="J379" s="199"/>
    </row>
    <row r="380" spans="1:10">
      <c r="A380" s="99" t="s">
        <v>200</v>
      </c>
      <c r="B380" s="99"/>
      <c r="C380" s="99"/>
      <c r="D380" s="99"/>
      <c r="E380" s="99"/>
      <c r="F380" s="99"/>
      <c r="G380" s="99"/>
      <c r="H380" s="99"/>
      <c r="I380" s="99"/>
      <c r="J380" s="99"/>
    </row>
    <row r="381" spans="1:10">
      <c r="A381" s="199"/>
      <c r="B381" s="199"/>
      <c r="C381" s="199"/>
      <c r="D381" s="199"/>
      <c r="E381" s="199"/>
      <c r="F381" s="199"/>
      <c r="G381" s="199"/>
      <c r="H381" s="199"/>
      <c r="I381" s="199"/>
      <c r="J381" s="199"/>
    </row>
    <row r="382" ht="15.6" spans="1:10">
      <c r="A382" s="131" t="s">
        <v>3</v>
      </c>
      <c r="B382" s="131"/>
      <c r="C382" s="131"/>
      <c r="D382" s="131"/>
      <c r="E382" s="131"/>
      <c r="F382" s="131"/>
      <c r="G382" s="131"/>
      <c r="H382" s="131"/>
      <c r="I382" s="131"/>
      <c r="J382" s="131"/>
    </row>
    <row r="383" spans="1:10">
      <c r="A383" s="198"/>
      <c r="B383" s="198"/>
      <c r="C383" s="198"/>
      <c r="D383" s="198"/>
      <c r="E383" s="198"/>
      <c r="F383" s="198"/>
      <c r="G383" s="198"/>
      <c r="H383" s="198"/>
      <c r="I383" s="198"/>
      <c r="J383" s="198"/>
    </row>
    <row r="384" spans="1:10">
      <c r="A384" s="198"/>
      <c r="B384" s="198"/>
      <c r="C384" s="198"/>
      <c r="D384" s="198"/>
      <c r="E384" s="198"/>
      <c r="F384" s="198"/>
      <c r="G384" s="198"/>
      <c r="H384" s="198"/>
      <c r="I384" s="198"/>
      <c r="J384" s="198"/>
    </row>
    <row r="385" spans="1:10">
      <c r="A385" s="197" t="s">
        <v>4</v>
      </c>
      <c r="B385" s="197"/>
      <c r="C385" s="198" t="s">
        <v>5</v>
      </c>
      <c r="D385" s="197"/>
      <c r="E385" s="197"/>
      <c r="F385" s="197"/>
      <c r="G385" s="197" t="s">
        <v>6</v>
      </c>
      <c r="H385" s="198">
        <v>2023</v>
      </c>
      <c r="I385" s="197"/>
      <c r="J385" s="197"/>
    </row>
    <row r="386" spans="1:10">
      <c r="A386" s="199" t="s">
        <v>7</v>
      </c>
      <c r="B386" s="199"/>
      <c r="C386" s="198" t="s">
        <v>8</v>
      </c>
      <c r="D386" s="198"/>
      <c r="E386" s="198"/>
      <c r="F386" s="198"/>
      <c r="G386" s="197"/>
      <c r="H386" s="199"/>
      <c r="I386" s="199"/>
      <c r="J386" s="198"/>
    </row>
    <row r="387" spans="1:10">
      <c r="A387" s="197" t="s">
        <v>11</v>
      </c>
      <c r="B387" s="197"/>
      <c r="C387" s="199"/>
      <c r="D387" s="198"/>
      <c r="E387" s="198"/>
      <c r="F387" s="198"/>
      <c r="G387" s="197"/>
      <c r="H387" s="199"/>
      <c r="I387" s="199"/>
      <c r="J387" s="198"/>
    </row>
    <row r="388" ht="12.75" spans="1:10">
      <c r="A388" s="304"/>
      <c r="B388" s="304"/>
      <c r="C388" s="304"/>
      <c r="D388" s="304"/>
      <c r="E388" s="304"/>
      <c r="F388" s="304"/>
      <c r="G388" s="304"/>
      <c r="H388" s="304"/>
      <c r="I388" s="304"/>
      <c r="J388" s="304"/>
    </row>
    <row r="389" ht="24" spans="1:10">
      <c r="A389" s="205" t="s">
        <v>129</v>
      </c>
      <c r="B389" s="163"/>
      <c r="C389" s="206"/>
      <c r="D389" s="164" t="s">
        <v>13</v>
      </c>
      <c r="E389" s="207" t="s">
        <v>14</v>
      </c>
      <c r="F389" s="136" t="s">
        <v>15</v>
      </c>
      <c r="G389" s="137" t="s">
        <v>16</v>
      </c>
      <c r="H389" s="138"/>
      <c r="I389" s="138"/>
      <c r="J389" s="139" t="s">
        <v>17</v>
      </c>
    </row>
    <row r="390" spans="1:10">
      <c r="A390" s="208"/>
      <c r="B390" s="165"/>
      <c r="C390" s="209"/>
      <c r="D390" s="166"/>
      <c r="E390" s="210" t="s">
        <v>18</v>
      </c>
      <c r="F390" s="142"/>
      <c r="G390" s="143" t="s">
        <v>19</v>
      </c>
      <c r="H390" s="144" t="s">
        <v>20</v>
      </c>
      <c r="I390" s="145" t="s">
        <v>21</v>
      </c>
      <c r="J390" s="146"/>
    </row>
    <row r="391" spans="1:10">
      <c r="A391" s="235"/>
      <c r="B391" s="167"/>
      <c r="C391" s="236"/>
      <c r="D391" s="168"/>
      <c r="E391" s="237"/>
      <c r="F391" s="147" t="s">
        <v>22</v>
      </c>
      <c r="G391" s="148" t="s">
        <v>22</v>
      </c>
      <c r="H391" s="149" t="s">
        <v>23</v>
      </c>
      <c r="I391" s="150"/>
      <c r="J391" s="151" t="s">
        <v>24</v>
      </c>
    </row>
    <row r="392" spans="1:10">
      <c r="A392" s="215" t="s">
        <v>25</v>
      </c>
      <c r="B392" s="216"/>
      <c r="C392" s="217"/>
      <c r="D392" s="218"/>
      <c r="E392" s="219"/>
      <c r="F392" s="220"/>
      <c r="G392" s="221"/>
      <c r="H392" s="221"/>
      <c r="I392" s="221"/>
      <c r="J392" s="245"/>
    </row>
    <row r="393" spans="1:10">
      <c r="A393" s="222"/>
      <c r="B393" s="216" t="s">
        <v>26</v>
      </c>
      <c r="C393" s="217"/>
      <c r="D393" s="218" t="s">
        <v>27</v>
      </c>
      <c r="E393" s="219"/>
      <c r="F393" s="223">
        <f>'[1]21ps'!F5</f>
        <v>705058</v>
      </c>
      <c r="G393" s="224">
        <f>'[1]22ps'!F5</f>
        <v>458235</v>
      </c>
      <c r="H393" s="224">
        <f>I393-G393</f>
        <v>537465</v>
      </c>
      <c r="I393" s="224">
        <v>995700</v>
      </c>
      <c r="J393" s="246">
        <f>[1]PS!F5</f>
        <v>1387344</v>
      </c>
    </row>
    <row r="394" spans="1:10">
      <c r="A394" s="222"/>
      <c r="B394" s="216" t="s">
        <v>28</v>
      </c>
      <c r="C394" s="217"/>
      <c r="D394" s="218" t="s">
        <v>29</v>
      </c>
      <c r="E394" s="219"/>
      <c r="F394" s="220">
        <f>'[1]21ps'!F6</f>
        <v>66908.82</v>
      </c>
      <c r="G394" s="221">
        <f>'[1]22ps'!F6</f>
        <v>35312.22</v>
      </c>
      <c r="H394" s="221">
        <f>I394-G394</f>
        <v>44663.57</v>
      </c>
      <c r="I394" s="221">
        <v>79975.79</v>
      </c>
      <c r="J394" s="245">
        <f>[1]PS!F6</f>
        <v>8719.26</v>
      </c>
    </row>
    <row r="395" spans="1:10">
      <c r="A395" s="222"/>
      <c r="B395" s="216" t="s">
        <v>30</v>
      </c>
      <c r="C395" s="217"/>
      <c r="D395" s="218"/>
      <c r="E395" s="219"/>
      <c r="F395" s="220"/>
      <c r="G395" s="221"/>
      <c r="H395" s="221"/>
      <c r="I395" s="221"/>
      <c r="J395" s="245"/>
    </row>
    <row r="396" spans="1:10">
      <c r="A396" s="222"/>
      <c r="B396" s="216" t="s">
        <v>31</v>
      </c>
      <c r="C396" s="217"/>
      <c r="D396" s="218" t="s">
        <v>32</v>
      </c>
      <c r="E396" s="219"/>
      <c r="F396" s="220">
        <f>'[1]21ps'!F7</f>
        <v>122000</v>
      </c>
      <c r="G396" s="221">
        <f>'[1]22ps'!F7</f>
        <v>77000</v>
      </c>
      <c r="H396" s="221">
        <f t="shared" ref="H396:H410" si="8">I396-G396</f>
        <v>91000</v>
      </c>
      <c r="I396" s="221">
        <v>168000</v>
      </c>
      <c r="J396" s="245">
        <f>[1]PS!F7</f>
        <v>192000</v>
      </c>
    </row>
    <row r="397" spans="1:10">
      <c r="A397" s="222"/>
      <c r="B397" s="216" t="s">
        <v>33</v>
      </c>
      <c r="C397" s="217"/>
      <c r="D397" s="218" t="s">
        <v>34</v>
      </c>
      <c r="E397" s="219"/>
      <c r="F397" s="220">
        <v>0</v>
      </c>
      <c r="G397" s="221">
        <v>0</v>
      </c>
      <c r="H397" s="221">
        <f t="shared" si="8"/>
        <v>0</v>
      </c>
      <c r="I397" s="221">
        <v>0</v>
      </c>
      <c r="J397" s="245">
        <f>[1]PS!F8</f>
        <v>0</v>
      </c>
    </row>
    <row r="398" spans="1:10">
      <c r="A398" s="222"/>
      <c r="B398" s="216" t="s">
        <v>35</v>
      </c>
      <c r="C398" s="217"/>
      <c r="D398" s="218" t="s">
        <v>36</v>
      </c>
      <c r="E398" s="219"/>
      <c r="F398" s="220">
        <v>0</v>
      </c>
      <c r="G398" s="221">
        <v>0</v>
      </c>
      <c r="H398" s="221">
        <f t="shared" si="8"/>
        <v>0</v>
      </c>
      <c r="I398" s="221">
        <v>0</v>
      </c>
      <c r="J398" s="245">
        <f>[1]PS!F9</f>
        <v>0</v>
      </c>
    </row>
    <row r="399" spans="1:10">
      <c r="A399" s="222"/>
      <c r="B399" s="216" t="s">
        <v>37</v>
      </c>
      <c r="C399" s="217"/>
      <c r="D399" s="218" t="s">
        <v>38</v>
      </c>
      <c r="E399" s="219"/>
      <c r="F399" s="220">
        <f>'[1]21ps'!F10</f>
        <v>30000</v>
      </c>
      <c r="G399" s="221">
        <f>'[1]22ps'!F10</f>
        <v>30000</v>
      </c>
      <c r="H399" s="221">
        <f t="shared" si="8"/>
        <v>12000</v>
      </c>
      <c r="I399" s="221">
        <v>42000</v>
      </c>
      <c r="J399" s="245">
        <f>[1]PS!F10</f>
        <v>48000</v>
      </c>
    </row>
    <row r="400" spans="1:10">
      <c r="A400" s="222"/>
      <c r="B400" s="216" t="s">
        <v>39</v>
      </c>
      <c r="C400" s="217"/>
      <c r="D400" s="218" t="s">
        <v>40</v>
      </c>
      <c r="E400" s="219"/>
      <c r="F400" s="220">
        <f>'[1]21ps'!F14</f>
        <v>0</v>
      </c>
      <c r="G400" s="221">
        <f>'[1]22ps'!F14</f>
        <v>0</v>
      </c>
      <c r="H400" s="221">
        <f t="shared" si="8"/>
        <v>0</v>
      </c>
      <c r="I400" s="221">
        <v>0</v>
      </c>
      <c r="J400" s="245">
        <v>0</v>
      </c>
    </row>
    <row r="401" spans="1:10">
      <c r="A401" s="222"/>
      <c r="B401" s="216" t="s">
        <v>41</v>
      </c>
      <c r="C401" s="217"/>
      <c r="D401" s="218" t="s">
        <v>42</v>
      </c>
      <c r="E401" s="219"/>
      <c r="F401" s="220">
        <f>'[1]21ps'!F15</f>
        <v>0</v>
      </c>
      <c r="G401" s="221">
        <f>'[1]22ps'!F15</f>
        <v>5000</v>
      </c>
      <c r="H401" s="221">
        <f t="shared" si="8"/>
        <v>0</v>
      </c>
      <c r="I401" s="221">
        <v>5000</v>
      </c>
      <c r="J401" s="245">
        <f>[1]PS!F14</f>
        <v>0</v>
      </c>
    </row>
    <row r="402" spans="1:10">
      <c r="A402" s="222"/>
      <c r="B402" s="216" t="s">
        <v>43</v>
      </c>
      <c r="C402" s="217"/>
      <c r="D402" s="218" t="s">
        <v>44</v>
      </c>
      <c r="E402" s="219"/>
      <c r="F402" s="220">
        <f>'[1]21ps'!F16</f>
        <v>25000</v>
      </c>
      <c r="G402" s="221">
        <f>'[1]22ps'!F16</f>
        <v>0</v>
      </c>
      <c r="H402" s="221">
        <f t="shared" si="8"/>
        <v>35000</v>
      </c>
      <c r="I402" s="221">
        <v>35000</v>
      </c>
      <c r="J402" s="245">
        <f>[1]PS!F15</f>
        <v>40000</v>
      </c>
    </row>
    <row r="403" spans="1:10">
      <c r="A403" s="222"/>
      <c r="B403" s="216" t="s">
        <v>45</v>
      </c>
      <c r="C403" s="217"/>
      <c r="D403" s="218" t="s">
        <v>46</v>
      </c>
      <c r="E403" s="219"/>
      <c r="F403" s="220">
        <f>'[1]21ps'!F17</f>
        <v>57817</v>
      </c>
      <c r="G403" s="221">
        <f>'[1]22ps'!F17</f>
        <v>0</v>
      </c>
      <c r="H403" s="221">
        <f t="shared" si="8"/>
        <v>82975</v>
      </c>
      <c r="I403" s="221">
        <v>82975</v>
      </c>
      <c r="J403" s="245">
        <f>[1]PS!F16</f>
        <v>115612</v>
      </c>
    </row>
    <row r="404" spans="1:10">
      <c r="A404" s="222"/>
      <c r="B404" s="216" t="s">
        <v>47</v>
      </c>
      <c r="C404" s="217"/>
      <c r="D404" s="218" t="s">
        <v>48</v>
      </c>
      <c r="E404" s="219"/>
      <c r="F404" s="220">
        <f>'[1]21ps'!F18</f>
        <v>84606.96</v>
      </c>
      <c r="G404" s="221">
        <f>'[1]22ps'!F18</f>
        <v>54988.2</v>
      </c>
      <c r="H404" s="221">
        <f t="shared" si="8"/>
        <v>64495.8</v>
      </c>
      <c r="I404" s="221">
        <v>119484</v>
      </c>
      <c r="J404" s="245">
        <f>[1]PS!F17</f>
        <v>166481.28</v>
      </c>
    </row>
    <row r="405" spans="1:10">
      <c r="A405" s="222"/>
      <c r="B405" s="216" t="s">
        <v>49</v>
      </c>
      <c r="C405" s="217"/>
      <c r="D405" s="218" t="s">
        <v>50</v>
      </c>
      <c r="E405" s="219"/>
      <c r="F405" s="220">
        <f>'[1]21ps'!F19</f>
        <v>14101.16</v>
      </c>
      <c r="G405" s="221">
        <f>'[1]22ps'!F19</f>
        <v>9044.76</v>
      </c>
      <c r="H405" s="221">
        <f t="shared" si="8"/>
        <v>10869.24</v>
      </c>
      <c r="I405" s="221">
        <v>19914</v>
      </c>
      <c r="J405" s="245">
        <f>[1]PS!F18</f>
        <v>27746.88</v>
      </c>
    </row>
    <row r="406" spans="1:10">
      <c r="A406" s="222"/>
      <c r="B406" s="216" t="s">
        <v>51</v>
      </c>
      <c r="C406" s="217"/>
      <c r="D406" s="218" t="s">
        <v>52</v>
      </c>
      <c r="E406" s="219"/>
      <c r="F406" s="220">
        <f>'[1]21ps'!F20</f>
        <v>10575.94</v>
      </c>
      <c r="G406" s="221">
        <f>'[1]22ps'!F20</f>
        <v>7198.5</v>
      </c>
      <c r="H406" s="221">
        <f t="shared" si="8"/>
        <v>12715.5</v>
      </c>
      <c r="I406" s="221">
        <v>19914</v>
      </c>
      <c r="J406" s="245">
        <f>[1]PS!F19</f>
        <v>34683.6</v>
      </c>
    </row>
    <row r="407" spans="1:10">
      <c r="A407" s="222"/>
      <c r="B407" s="216" t="s">
        <v>53</v>
      </c>
      <c r="C407" s="217"/>
      <c r="D407" s="218" t="s">
        <v>54</v>
      </c>
      <c r="E407" s="219"/>
      <c r="F407" s="220">
        <f>'[1]21ps'!F21</f>
        <v>6100</v>
      </c>
      <c r="G407" s="221">
        <f>'[1]22ps'!F21</f>
        <v>3700</v>
      </c>
      <c r="H407" s="221">
        <f t="shared" si="8"/>
        <v>4700</v>
      </c>
      <c r="I407" s="221">
        <v>8400</v>
      </c>
      <c r="J407" s="245">
        <f>[1]PS!F20</f>
        <v>9600</v>
      </c>
    </row>
    <row r="408" spans="1:10">
      <c r="A408" s="222"/>
      <c r="B408" s="216" t="s">
        <v>55</v>
      </c>
      <c r="C408" s="217"/>
      <c r="D408" s="218" t="s">
        <v>56</v>
      </c>
      <c r="E408" s="219"/>
      <c r="F408" s="220">
        <f>'[1]21ps'!F22</f>
        <v>0</v>
      </c>
      <c r="G408" s="221">
        <f>'[1]22ps'!F22</f>
        <v>0</v>
      </c>
      <c r="H408" s="221">
        <f t="shared" si="8"/>
        <v>396457.53</v>
      </c>
      <c r="I408" s="221">
        <v>396457.53</v>
      </c>
      <c r="J408" s="245">
        <f>[1]PS!F21</f>
        <v>0</v>
      </c>
    </row>
    <row r="409" ht="12.75" spans="1:10">
      <c r="A409" s="283"/>
      <c r="B409" s="284" t="s">
        <v>57</v>
      </c>
      <c r="C409" s="285"/>
      <c r="D409" s="286" t="s">
        <v>58</v>
      </c>
      <c r="E409" s="287"/>
      <c r="F409" s="306">
        <f>'[1]21ps'!F24+'[1]21ps'!F25+'[1]21ps'!F26</f>
        <v>287817</v>
      </c>
      <c r="G409" s="307">
        <f>'[1]22ps'!F24+'[1]22ps'!F25+'[1]22ps'!F27</f>
        <v>116337</v>
      </c>
      <c r="H409" s="307">
        <f t="shared" si="8"/>
        <v>57638</v>
      </c>
      <c r="I409" s="307">
        <v>173975</v>
      </c>
      <c r="J409" s="309">
        <f>[1]PS!F23+[1]PS!F24+[1]PS!F25</f>
        <v>195612</v>
      </c>
    </row>
    <row r="410" ht="12.75" spans="1:10">
      <c r="A410" s="308"/>
      <c r="B410" s="266" t="s">
        <v>59</v>
      </c>
      <c r="C410" s="266"/>
      <c r="D410" s="290"/>
      <c r="E410" s="291"/>
      <c r="F410" s="230">
        <f>SUM(F393:F409)</f>
        <v>1409984.88</v>
      </c>
      <c r="G410" s="230">
        <f>SUM(G393:G409)</f>
        <v>796815.68</v>
      </c>
      <c r="H410" s="230">
        <f t="shared" si="8"/>
        <v>1349979.64</v>
      </c>
      <c r="I410" s="305">
        <f>SUM(I393:I409)</f>
        <v>2146795.32</v>
      </c>
      <c r="J410" s="300">
        <f>SUM(J393:J409)</f>
        <v>2225799.02</v>
      </c>
    </row>
    <row r="411" spans="1:10">
      <c r="A411" s="216"/>
      <c r="B411" s="254"/>
      <c r="C411" s="254"/>
      <c r="D411" s="218"/>
      <c r="E411" s="232"/>
      <c r="F411" s="255"/>
      <c r="G411" s="255"/>
      <c r="H411" s="255"/>
      <c r="I411" s="255"/>
      <c r="J411" s="255"/>
    </row>
    <row r="412" spans="1:10">
      <c r="A412" s="216"/>
      <c r="B412" s="254"/>
      <c r="C412" s="254"/>
      <c r="D412" s="218"/>
      <c r="E412" s="232"/>
      <c r="F412" s="255"/>
      <c r="G412" s="255"/>
      <c r="H412" s="255"/>
      <c r="I412" s="255"/>
      <c r="J412" s="255"/>
    </row>
    <row r="413" spans="1:10">
      <c r="A413" s="216"/>
      <c r="B413" s="254"/>
      <c r="C413" s="254"/>
      <c r="D413" s="218"/>
      <c r="E413" s="232"/>
      <c r="F413" s="255"/>
      <c r="G413" s="255"/>
      <c r="H413" s="255"/>
      <c r="I413" s="255"/>
      <c r="J413" s="255"/>
    </row>
    <row r="414" spans="1:10">
      <c r="A414" s="216"/>
      <c r="B414" s="254"/>
      <c r="C414" s="254"/>
      <c r="D414" s="218"/>
      <c r="E414" s="232"/>
      <c r="F414" s="255"/>
      <c r="G414" s="255"/>
      <c r="H414" s="255"/>
      <c r="I414" s="255"/>
      <c r="J414" s="255"/>
    </row>
    <row r="415" spans="1:10">
      <c r="A415" s="216"/>
      <c r="B415" s="254"/>
      <c r="C415" s="254"/>
      <c r="D415" s="218"/>
      <c r="E415" s="232"/>
      <c r="F415" s="255"/>
      <c r="G415" s="255"/>
      <c r="H415" s="255"/>
      <c r="I415" s="255"/>
      <c r="J415" s="255"/>
    </row>
    <row r="416" spans="1:10">
      <c r="A416" s="216"/>
      <c r="B416" s="254"/>
      <c r="C416" s="254"/>
      <c r="D416" s="218"/>
      <c r="E416" s="232"/>
      <c r="F416" s="255"/>
      <c r="G416" s="255"/>
      <c r="H416" s="255"/>
      <c r="I416" s="255"/>
      <c r="J416" s="255"/>
    </row>
    <row r="417" spans="1:10">
      <c r="A417" s="216"/>
      <c r="B417" s="254"/>
      <c r="C417" s="254"/>
      <c r="D417" s="218"/>
      <c r="E417" s="232"/>
      <c r="F417" s="255"/>
      <c r="G417" s="255"/>
      <c r="H417" s="255"/>
      <c r="I417" s="255"/>
      <c r="J417" s="255"/>
    </row>
    <row r="418" spans="1:10">
      <c r="A418" s="216"/>
      <c r="B418" s="254"/>
      <c r="C418" s="254"/>
      <c r="D418" s="218"/>
      <c r="E418" s="232"/>
      <c r="F418" s="255"/>
      <c r="G418" s="255"/>
      <c r="H418" s="255"/>
      <c r="I418" s="255"/>
      <c r="J418" s="255"/>
    </row>
    <row r="419" spans="1:10">
      <c r="A419" s="216"/>
      <c r="B419" s="254"/>
      <c r="C419" s="254"/>
      <c r="D419" s="218"/>
      <c r="E419" s="232"/>
      <c r="F419" s="255"/>
      <c r="G419" s="255"/>
      <c r="H419" s="255"/>
      <c r="I419" s="255"/>
      <c r="J419" s="255"/>
    </row>
    <row r="420" spans="1:10">
      <c r="A420" s="216"/>
      <c r="B420" s="254"/>
      <c r="C420" s="254"/>
      <c r="D420" s="218"/>
      <c r="E420" s="232"/>
      <c r="F420" s="255"/>
      <c r="G420" s="255"/>
      <c r="H420" s="255"/>
      <c r="I420" s="255"/>
      <c r="J420" s="255"/>
    </row>
    <row r="421" ht="12.75" spans="1:10">
      <c r="A421" s="216"/>
      <c r="B421" s="254"/>
      <c r="C421" s="254"/>
      <c r="D421" s="218"/>
      <c r="E421" s="232"/>
      <c r="F421" s="255"/>
      <c r="G421" s="255"/>
      <c r="H421" s="255"/>
      <c r="I421" s="255"/>
      <c r="J421" s="255"/>
    </row>
    <row r="422" ht="24" spans="1:10">
      <c r="A422" s="205" t="s">
        <v>129</v>
      </c>
      <c r="B422" s="163"/>
      <c r="C422" s="206"/>
      <c r="D422" s="164" t="s">
        <v>13</v>
      </c>
      <c r="E422" s="207" t="s">
        <v>14</v>
      </c>
      <c r="F422" s="136" t="s">
        <v>15</v>
      </c>
      <c r="G422" s="137" t="s">
        <v>16</v>
      </c>
      <c r="H422" s="138"/>
      <c r="I422" s="138"/>
      <c r="J422" s="139" t="s">
        <v>17</v>
      </c>
    </row>
    <row r="423" spans="1:10">
      <c r="A423" s="208"/>
      <c r="B423" s="165"/>
      <c r="C423" s="209"/>
      <c r="D423" s="166"/>
      <c r="E423" s="210" t="s">
        <v>18</v>
      </c>
      <c r="F423" s="142"/>
      <c r="G423" s="143" t="s">
        <v>19</v>
      </c>
      <c r="H423" s="144" t="s">
        <v>20</v>
      </c>
      <c r="I423" s="145" t="s">
        <v>21</v>
      </c>
      <c r="J423" s="146"/>
    </row>
    <row r="424" ht="12.75" spans="1:10">
      <c r="A424" s="292"/>
      <c r="B424" s="175"/>
      <c r="C424" s="293"/>
      <c r="D424" s="176"/>
      <c r="E424" s="294"/>
      <c r="F424" s="177" t="s">
        <v>22</v>
      </c>
      <c r="G424" s="178" t="s">
        <v>22</v>
      </c>
      <c r="H424" s="179" t="s">
        <v>23</v>
      </c>
      <c r="I424" s="180"/>
      <c r="J424" s="181" t="s">
        <v>24</v>
      </c>
    </row>
    <row r="425" spans="1:10">
      <c r="A425" s="238" t="s">
        <v>60</v>
      </c>
      <c r="B425" s="239"/>
      <c r="C425" s="240"/>
      <c r="D425" s="241"/>
      <c r="E425" s="242"/>
      <c r="F425" s="243"/>
      <c r="G425" s="244"/>
      <c r="H425" s="244"/>
      <c r="I425" s="244"/>
      <c r="J425" s="250"/>
    </row>
    <row r="426" spans="1:10">
      <c r="A426" s="215"/>
      <c r="B426" s="216" t="s">
        <v>61</v>
      </c>
      <c r="C426" s="217"/>
      <c r="D426" s="218" t="s">
        <v>62</v>
      </c>
      <c r="E426" s="219"/>
      <c r="F426" s="223">
        <f>'[1]21mooe'!F3</f>
        <v>47350</v>
      </c>
      <c r="G426" s="224">
        <f>'[1]22mooe'!F3</f>
        <v>59500</v>
      </c>
      <c r="H426" s="224">
        <f t="shared" ref="H426:H436" si="9">I426-G426</f>
        <v>40500</v>
      </c>
      <c r="I426" s="224">
        <v>100000</v>
      </c>
      <c r="J426" s="246">
        <f>[1]MOOE!F2</f>
        <v>100000</v>
      </c>
    </row>
    <row r="427" spans="1:10">
      <c r="A427" s="215"/>
      <c r="B427" s="216" t="s">
        <v>63</v>
      </c>
      <c r="C427" s="217"/>
      <c r="D427" s="218" t="s">
        <v>64</v>
      </c>
      <c r="E427" s="219"/>
      <c r="F427" s="220">
        <f>'[1]21mooe'!F4</f>
        <v>37950</v>
      </c>
      <c r="G427" s="221">
        <f>'[1]22mooe'!F4</f>
        <v>53444</v>
      </c>
      <c r="H427" s="221">
        <f t="shared" si="9"/>
        <v>46556</v>
      </c>
      <c r="I427" s="221">
        <v>100000</v>
      </c>
      <c r="J427" s="245">
        <f>[1]MOOE!F3</f>
        <v>100000</v>
      </c>
    </row>
    <row r="428" spans="1:10">
      <c r="A428" s="215"/>
      <c r="B428" s="216" t="s">
        <v>65</v>
      </c>
      <c r="C428" s="217"/>
      <c r="D428" s="218" t="s">
        <v>66</v>
      </c>
      <c r="E428" s="219"/>
      <c r="F428" s="220">
        <f>'[1]21mooe'!F5</f>
        <v>44570</v>
      </c>
      <c r="G428" s="221">
        <f>'[1]22mooe'!F5</f>
        <v>42260.72</v>
      </c>
      <c r="H428" s="221">
        <f t="shared" si="9"/>
        <v>17739.28</v>
      </c>
      <c r="I428" s="221">
        <v>60000</v>
      </c>
      <c r="J428" s="245">
        <f>[1]MOOE!F4</f>
        <v>60000</v>
      </c>
    </row>
    <row r="429" spans="1:10">
      <c r="A429" s="215"/>
      <c r="B429" s="216" t="s">
        <v>67</v>
      </c>
      <c r="C429" s="217"/>
      <c r="D429" s="218" t="s">
        <v>68</v>
      </c>
      <c r="E429" s="219"/>
      <c r="F429" s="220">
        <f>'[1]21mooe'!F7</f>
        <v>100000</v>
      </c>
      <c r="G429" s="221">
        <f>'[1]22mooe'!F7</f>
        <v>9143.76</v>
      </c>
      <c r="H429" s="221">
        <f t="shared" si="9"/>
        <v>90856.24</v>
      </c>
      <c r="I429" s="221">
        <v>100000</v>
      </c>
      <c r="J429" s="245">
        <f>[1]MOOE!F6</f>
        <v>100000</v>
      </c>
    </row>
    <row r="430" spans="1:10">
      <c r="A430" s="215"/>
      <c r="B430" s="216" t="s">
        <v>75</v>
      </c>
      <c r="C430" s="217"/>
      <c r="D430" s="218" t="s">
        <v>76</v>
      </c>
      <c r="E430" s="219"/>
      <c r="F430" s="220">
        <v>0</v>
      </c>
      <c r="G430" s="221">
        <v>0</v>
      </c>
      <c r="H430" s="221">
        <f t="shared" si="9"/>
        <v>3600</v>
      </c>
      <c r="I430" s="221">
        <v>3600</v>
      </c>
      <c r="J430" s="245">
        <f>[1]MOOE!F10</f>
        <v>3600</v>
      </c>
    </row>
    <row r="431" spans="1:10">
      <c r="A431" s="215"/>
      <c r="B431" s="216" t="s">
        <v>143</v>
      </c>
      <c r="C431" s="217"/>
      <c r="D431" s="218" t="s">
        <v>78</v>
      </c>
      <c r="E431" s="219"/>
      <c r="F431" s="220">
        <v>0</v>
      </c>
      <c r="G431" s="221">
        <f>'[1]22mooe'!F12</f>
        <v>0</v>
      </c>
      <c r="H431" s="221">
        <f t="shared" si="9"/>
        <v>0</v>
      </c>
      <c r="I431" s="221">
        <v>0</v>
      </c>
      <c r="J431" s="245">
        <f>[1]MOOE!F11</f>
        <v>0</v>
      </c>
    </row>
    <row r="432" spans="1:10">
      <c r="A432" s="215"/>
      <c r="B432" s="216" t="s">
        <v>89</v>
      </c>
      <c r="C432" s="217"/>
      <c r="D432" s="218" t="s">
        <v>90</v>
      </c>
      <c r="E432" s="219"/>
      <c r="F432" s="220">
        <f>'[1]21mooe'!F19</f>
        <v>0</v>
      </c>
      <c r="G432" s="221">
        <f>'[1]22mooe'!F19</f>
        <v>0</v>
      </c>
      <c r="H432" s="221">
        <f t="shared" si="9"/>
        <v>0</v>
      </c>
      <c r="I432" s="221">
        <v>0</v>
      </c>
      <c r="J432" s="245">
        <v>0</v>
      </c>
    </row>
    <row r="433" spans="1:10">
      <c r="A433" s="215"/>
      <c r="B433" s="216" t="s">
        <v>93</v>
      </c>
      <c r="C433" s="217"/>
      <c r="D433" s="218" t="s">
        <v>94</v>
      </c>
      <c r="E433" s="219"/>
      <c r="F433" s="220">
        <f>'[1]21mooe'!F21</f>
        <v>11659</v>
      </c>
      <c r="G433" s="221">
        <f>'[1]22mooe'!F21</f>
        <v>0</v>
      </c>
      <c r="H433" s="221">
        <f t="shared" si="9"/>
        <v>100000</v>
      </c>
      <c r="I433" s="221">
        <v>100000</v>
      </c>
      <c r="J433" s="245">
        <f>[1]MOOE!F19</f>
        <v>100000</v>
      </c>
    </row>
    <row r="434" spans="1:10">
      <c r="A434" s="215"/>
      <c r="B434" s="216" t="s">
        <v>95</v>
      </c>
      <c r="C434" s="217"/>
      <c r="D434" s="218" t="s">
        <v>96</v>
      </c>
      <c r="E434" s="219"/>
      <c r="F434" s="220">
        <v>0</v>
      </c>
      <c r="G434" s="221">
        <f>'[1]22mooe'!F22</f>
        <v>0</v>
      </c>
      <c r="H434" s="221">
        <f t="shared" si="9"/>
        <v>0</v>
      </c>
      <c r="I434" s="221">
        <v>0</v>
      </c>
      <c r="J434" s="245">
        <f>[1]MOOE!F20</f>
        <v>0</v>
      </c>
    </row>
    <row r="435" spans="1:10">
      <c r="A435" s="215"/>
      <c r="B435" s="216" t="s">
        <v>105</v>
      </c>
      <c r="C435" s="217"/>
      <c r="D435" s="218" t="s">
        <v>106</v>
      </c>
      <c r="E435" s="219"/>
      <c r="F435" s="220">
        <f>'[1]21mooe'!F28</f>
        <v>425770.56</v>
      </c>
      <c r="G435" s="221">
        <f>'[1]22mooe'!F29</f>
        <v>332222</v>
      </c>
      <c r="H435" s="221">
        <f t="shared" si="9"/>
        <v>167778</v>
      </c>
      <c r="I435" s="221">
        <v>500000</v>
      </c>
      <c r="J435" s="245">
        <f>[1]MOOE!F25</f>
        <v>200000</v>
      </c>
    </row>
    <row r="436" ht="12.75" spans="1:10">
      <c r="A436" s="258"/>
      <c r="B436" s="295" t="s">
        <v>107</v>
      </c>
      <c r="C436" s="295"/>
      <c r="D436" s="296"/>
      <c r="E436" s="262"/>
      <c r="F436" s="297">
        <f>SUM(F426:F435)</f>
        <v>667299.56</v>
      </c>
      <c r="G436" s="297">
        <f>SUM(G426:G435)</f>
        <v>496570.48</v>
      </c>
      <c r="H436" s="230">
        <f t="shared" si="9"/>
        <v>467029.52</v>
      </c>
      <c r="I436" s="297">
        <f>SUM(I426:I435)</f>
        <v>963600</v>
      </c>
      <c r="J436" s="300">
        <f>SUM(J426:J435)</f>
        <v>663600</v>
      </c>
    </row>
    <row r="437" spans="1:10">
      <c r="A437" s="215" t="s">
        <v>108</v>
      </c>
      <c r="B437" s="216"/>
      <c r="C437" s="217"/>
      <c r="D437" s="218"/>
      <c r="E437" s="219"/>
      <c r="F437" s="220"/>
      <c r="G437" s="221"/>
      <c r="H437" s="221"/>
      <c r="I437" s="221"/>
      <c r="J437" s="245"/>
    </row>
    <row r="438" spans="1:10">
      <c r="A438" s="215"/>
      <c r="B438" s="216" t="s">
        <v>138</v>
      </c>
      <c r="C438" s="217"/>
      <c r="D438" s="218" t="s">
        <v>114</v>
      </c>
      <c r="E438" s="219"/>
      <c r="F438" s="220">
        <v>0</v>
      </c>
      <c r="G438" s="221">
        <v>0</v>
      </c>
      <c r="H438" s="221">
        <f>I438-G438</f>
        <v>0</v>
      </c>
      <c r="I438" s="221">
        <v>0</v>
      </c>
      <c r="J438" s="245">
        <f>[1]MOOE!F30</f>
        <v>0</v>
      </c>
    </row>
    <row r="439" spans="1:10">
      <c r="A439" s="215"/>
      <c r="B439" s="216" t="s">
        <v>131</v>
      </c>
      <c r="C439" s="217"/>
      <c r="D439" s="298" t="s">
        <v>110</v>
      </c>
      <c r="E439" s="219"/>
      <c r="F439" s="220">
        <f>'[1]21mooe'!F34</f>
        <v>149800</v>
      </c>
      <c r="G439" s="221">
        <f>'[1]22mooe'!F34</f>
        <v>0</v>
      </c>
      <c r="H439" s="221">
        <f>I439-G439</f>
        <v>0</v>
      </c>
      <c r="I439" s="221">
        <v>0</v>
      </c>
      <c r="J439" s="245">
        <f>[1]MOOE!F31</f>
        <v>0</v>
      </c>
    </row>
    <row r="440" spans="1:10">
      <c r="A440" s="215"/>
      <c r="B440" s="216" t="s">
        <v>132</v>
      </c>
      <c r="C440" s="217"/>
      <c r="D440" s="299" t="s">
        <v>116</v>
      </c>
      <c r="E440" s="219"/>
      <c r="F440" s="220">
        <v>0</v>
      </c>
      <c r="G440" s="221">
        <v>0</v>
      </c>
      <c r="H440" s="221">
        <f>I440-G440</f>
        <v>0</v>
      </c>
      <c r="I440" s="221">
        <v>0</v>
      </c>
      <c r="J440" s="245">
        <f>[1]MOOE!F32</f>
        <v>0</v>
      </c>
    </row>
    <row r="441" ht="12.75" spans="1:10">
      <c r="A441" s="258"/>
      <c r="B441" s="259" t="s">
        <v>117</v>
      </c>
      <c r="C441" s="260"/>
      <c r="D441" s="261"/>
      <c r="E441" s="262"/>
      <c r="F441" s="263">
        <f>SUM(F438:F440)</f>
        <v>149800</v>
      </c>
      <c r="G441" s="263">
        <f>SUM(G438:G440)</f>
        <v>0</v>
      </c>
      <c r="H441" s="264">
        <f>I441-G441</f>
        <v>0</v>
      </c>
      <c r="I441" s="263">
        <f>SUM(I438:I440)</f>
        <v>0</v>
      </c>
      <c r="J441" s="281">
        <f>SUM(J438:J440)</f>
        <v>0</v>
      </c>
    </row>
    <row r="442" ht="12.75" spans="1:10">
      <c r="A442" s="265" t="s">
        <v>118</v>
      </c>
      <c r="B442" s="266"/>
      <c r="C442" s="266"/>
      <c r="D442" s="267"/>
      <c r="E442" s="268"/>
      <c r="F442" s="269">
        <f>F410+F436+F441</f>
        <v>2227084.44</v>
      </c>
      <c r="G442" s="269">
        <f>G410+G436+G441</f>
        <v>1293386.16</v>
      </c>
      <c r="H442" s="270">
        <f>I442-G442</f>
        <v>1817009.16</v>
      </c>
      <c r="I442" s="269">
        <f>I410+I436+I441</f>
        <v>3110395.32</v>
      </c>
      <c r="J442" s="282">
        <f>J410+J436+J441</f>
        <v>2889399.02</v>
      </c>
    </row>
    <row r="443" ht="13.2" spans="1:10">
      <c r="A443" s="271"/>
      <c r="B443" s="271"/>
      <c r="C443" s="232"/>
      <c r="D443" s="272"/>
      <c r="E443" s="232"/>
      <c r="F443" s="233"/>
      <c r="G443" s="233"/>
      <c r="H443" s="233"/>
      <c r="I443" s="233"/>
      <c r="J443" s="233"/>
    </row>
    <row r="444" ht="13.2" spans="1:10">
      <c r="A444" s="271" t="s">
        <v>119</v>
      </c>
      <c r="B444" s="271"/>
      <c r="C444" s="232"/>
      <c r="D444" s="272"/>
      <c r="E444" s="232"/>
      <c r="F444" s="233"/>
      <c r="G444" s="233"/>
      <c r="H444" s="233"/>
      <c r="I444" s="233"/>
      <c r="J444" s="233"/>
    </row>
    <row r="445" ht="13.2" spans="1:10">
      <c r="A445" s="271"/>
      <c r="B445" s="271"/>
      <c r="C445" s="232"/>
      <c r="D445" s="272"/>
      <c r="E445" s="232"/>
      <c r="F445" s="233"/>
      <c r="G445" s="233"/>
      <c r="H445" s="233"/>
      <c r="I445" s="233"/>
      <c r="J445" s="233"/>
    </row>
    <row r="446" ht="13.2" spans="1:10">
      <c r="A446" s="273"/>
      <c r="B446" s="271"/>
      <c r="C446" s="274" t="s">
        <v>120</v>
      </c>
      <c r="D446" s="271" t="s">
        <v>121</v>
      </c>
      <c r="E446" s="271"/>
      <c r="F446" s="275"/>
      <c r="G446" s="276"/>
      <c r="H446" s="277" t="s">
        <v>122</v>
      </c>
      <c r="I446" s="277"/>
      <c r="J446" s="275"/>
    </row>
    <row r="447" ht="13.2" spans="1:10">
      <c r="A447" s="273"/>
      <c r="B447" s="271"/>
      <c r="C447" s="274"/>
      <c r="D447" s="278"/>
      <c r="E447" s="271"/>
      <c r="F447" s="275"/>
      <c r="G447" s="276"/>
      <c r="H447" s="276"/>
      <c r="I447" s="276"/>
      <c r="J447" s="275"/>
    </row>
    <row r="448" spans="3:10">
      <c r="C448" s="279" t="s">
        <v>140</v>
      </c>
      <c r="D448" s="279" t="s">
        <v>125</v>
      </c>
      <c r="E448" s="279"/>
      <c r="F448" s="279"/>
      <c r="G448" s="279"/>
      <c r="H448" s="279" t="s">
        <v>124</v>
      </c>
      <c r="I448" s="279"/>
      <c r="J448" s="279"/>
    </row>
    <row r="449" spans="3:10">
      <c r="C449" s="280" t="s">
        <v>144</v>
      </c>
      <c r="D449" s="280" t="s">
        <v>127</v>
      </c>
      <c r="E449" s="280"/>
      <c r="F449" s="280"/>
      <c r="G449" s="280"/>
      <c r="H449" s="280" t="s">
        <v>126</v>
      </c>
      <c r="I449" s="280"/>
      <c r="J449" s="280"/>
    </row>
    <row r="450" spans="3:3">
      <c r="C450" s="280" t="s">
        <v>145</v>
      </c>
    </row>
    <row r="451" spans="3:3">
      <c r="C451" s="280"/>
    </row>
    <row r="452" spans="3:3">
      <c r="C452" s="280"/>
    </row>
    <row r="453" spans="3:3">
      <c r="C453" s="280"/>
    </row>
    <row r="454" spans="3:3">
      <c r="C454" s="280"/>
    </row>
    <row r="455" spans="3:3">
      <c r="C455" s="280"/>
    </row>
    <row r="456" spans="3:3">
      <c r="C456" s="280"/>
    </row>
    <row r="457" spans="3:3">
      <c r="C457" s="280"/>
    </row>
    <row r="458" spans="3:3">
      <c r="C458" s="280"/>
    </row>
    <row r="459" spans="3:3">
      <c r="C459" s="280"/>
    </row>
    <row r="460" spans="3:3">
      <c r="C460" s="280"/>
    </row>
    <row r="461" spans="3:3">
      <c r="C461" s="280"/>
    </row>
    <row r="462" spans="3:3">
      <c r="C462" s="280"/>
    </row>
    <row r="463" spans="3:3">
      <c r="C463" s="280"/>
    </row>
    <row r="464" spans="1:10">
      <c r="A464" s="99" t="s">
        <v>200</v>
      </c>
      <c r="B464" s="99"/>
      <c r="C464" s="99"/>
      <c r="D464" s="99"/>
      <c r="E464" s="99"/>
      <c r="F464" s="99"/>
      <c r="G464" s="99"/>
      <c r="H464" s="99"/>
      <c r="I464" s="99"/>
      <c r="J464" s="99"/>
    </row>
    <row r="465" spans="1:10">
      <c r="A465" s="199"/>
      <c r="B465" s="199"/>
      <c r="C465" s="199"/>
      <c r="D465" s="199"/>
      <c r="E465" s="199"/>
      <c r="F465" s="199"/>
      <c r="G465" s="199"/>
      <c r="H465" s="199"/>
      <c r="I465" s="199"/>
      <c r="J465" s="199"/>
    </row>
    <row r="466" ht="15.6" spans="1:10">
      <c r="A466" s="131" t="s">
        <v>3</v>
      </c>
      <c r="B466" s="131"/>
      <c r="C466" s="131"/>
      <c r="D466" s="131"/>
      <c r="E466" s="131"/>
      <c r="F466" s="131"/>
      <c r="G466" s="131"/>
      <c r="H466" s="131"/>
      <c r="I466" s="131"/>
      <c r="J466" s="131"/>
    </row>
    <row r="467" spans="1:10">
      <c r="A467" s="198"/>
      <c r="B467" s="198"/>
      <c r="C467" s="198"/>
      <c r="D467" s="198"/>
      <c r="E467" s="198"/>
      <c r="F467" s="198"/>
      <c r="G467" s="198"/>
      <c r="H467" s="198"/>
      <c r="I467" s="198"/>
      <c r="J467" s="198"/>
    </row>
    <row r="468" spans="1:10">
      <c r="A468" s="198"/>
      <c r="B468" s="198"/>
      <c r="C468" s="198"/>
      <c r="D468" s="198"/>
      <c r="E468" s="198"/>
      <c r="F468" s="198"/>
      <c r="G468" s="198"/>
      <c r="H468" s="198"/>
      <c r="I468" s="198"/>
      <c r="J468" s="198"/>
    </row>
    <row r="469" spans="1:10">
      <c r="A469" s="197" t="s">
        <v>4</v>
      </c>
      <c r="B469" s="197"/>
      <c r="C469" s="198" t="s">
        <v>5</v>
      </c>
      <c r="D469" s="197"/>
      <c r="E469" s="197"/>
      <c r="F469" s="197"/>
      <c r="G469" s="198"/>
      <c r="H469" s="197" t="s">
        <v>6</v>
      </c>
      <c r="I469" s="198">
        <v>2023</v>
      </c>
      <c r="J469" s="197"/>
    </row>
    <row r="470" spans="1:10">
      <c r="A470" s="199" t="s">
        <v>7</v>
      </c>
      <c r="B470" s="199"/>
      <c r="C470" s="198" t="s">
        <v>8</v>
      </c>
      <c r="D470" s="198"/>
      <c r="E470" s="198"/>
      <c r="F470" s="197"/>
      <c r="G470" s="199"/>
      <c r="H470" s="199"/>
      <c r="I470" s="199"/>
      <c r="J470" s="198"/>
    </row>
    <row r="471" spans="1:10">
      <c r="A471" s="197" t="s">
        <v>11</v>
      </c>
      <c r="B471" s="197"/>
      <c r="C471" s="199"/>
      <c r="D471" s="198"/>
      <c r="E471" s="198"/>
      <c r="F471" s="198"/>
      <c r="G471" s="197"/>
      <c r="H471" s="199"/>
      <c r="I471" s="199"/>
      <c r="J471" s="198"/>
    </row>
    <row r="472" ht="12.75" spans="1:10">
      <c r="A472" s="198"/>
      <c r="B472" s="198"/>
      <c r="C472" s="198"/>
      <c r="D472" s="198"/>
      <c r="E472" s="198"/>
      <c r="F472" s="198"/>
      <c r="G472" s="198"/>
      <c r="H472" s="198"/>
      <c r="I472" s="198"/>
      <c r="J472" s="198"/>
    </row>
    <row r="473" ht="24" spans="1:10">
      <c r="A473" s="205" t="s">
        <v>129</v>
      </c>
      <c r="B473" s="163"/>
      <c r="C473" s="206"/>
      <c r="D473" s="164" t="s">
        <v>13</v>
      </c>
      <c r="E473" s="207" t="s">
        <v>14</v>
      </c>
      <c r="F473" s="136" t="s">
        <v>15</v>
      </c>
      <c r="G473" s="137" t="s">
        <v>16</v>
      </c>
      <c r="H473" s="138"/>
      <c r="I473" s="138"/>
      <c r="J473" s="139" t="s">
        <v>17</v>
      </c>
    </row>
    <row r="474" spans="1:10">
      <c r="A474" s="208"/>
      <c r="B474" s="165"/>
      <c r="C474" s="209"/>
      <c r="D474" s="166"/>
      <c r="E474" s="210" t="s">
        <v>18</v>
      </c>
      <c r="F474" s="142"/>
      <c r="G474" s="143" t="s">
        <v>19</v>
      </c>
      <c r="H474" s="144" t="s">
        <v>20</v>
      </c>
      <c r="I474" s="145" t="s">
        <v>21</v>
      </c>
      <c r="J474" s="146"/>
    </row>
    <row r="475" spans="1:10">
      <c r="A475" s="235"/>
      <c r="B475" s="167"/>
      <c r="C475" s="236"/>
      <c r="D475" s="168"/>
      <c r="E475" s="237"/>
      <c r="F475" s="147" t="s">
        <v>22</v>
      </c>
      <c r="G475" s="148" t="s">
        <v>22</v>
      </c>
      <c r="H475" s="149" t="s">
        <v>23</v>
      </c>
      <c r="I475" s="150"/>
      <c r="J475" s="151" t="s">
        <v>24</v>
      </c>
    </row>
    <row r="476" spans="1:10">
      <c r="A476" s="215" t="s">
        <v>25</v>
      </c>
      <c r="B476" s="216"/>
      <c r="C476" s="217"/>
      <c r="D476" s="218"/>
      <c r="E476" s="219"/>
      <c r="F476" s="220"/>
      <c r="G476" s="221"/>
      <c r="H476" s="221"/>
      <c r="I476" s="221"/>
      <c r="J476" s="245"/>
    </row>
    <row r="477" spans="1:10">
      <c r="A477" s="222"/>
      <c r="B477" s="216" t="s">
        <v>26</v>
      </c>
      <c r="C477" s="217"/>
      <c r="D477" s="218" t="s">
        <v>27</v>
      </c>
      <c r="E477" s="219"/>
      <c r="F477" s="223">
        <f>'[1]21ps'!G5</f>
        <v>1231296</v>
      </c>
      <c r="G477" s="224">
        <f>'[1]22ps'!G5</f>
        <v>698958</v>
      </c>
      <c r="H477" s="224">
        <f>I477-G477</f>
        <v>888234</v>
      </c>
      <c r="I477" s="224">
        <v>1587192</v>
      </c>
      <c r="J477" s="246">
        <f>[1]PS!G5</f>
        <v>1852416</v>
      </c>
    </row>
    <row r="478" spans="1:10">
      <c r="A478" s="222"/>
      <c r="B478" s="216" t="s">
        <v>28</v>
      </c>
      <c r="C478" s="217"/>
      <c r="D478" s="218" t="s">
        <v>29</v>
      </c>
      <c r="E478" s="219"/>
      <c r="F478" s="220">
        <f>'[1]21ps'!G6</f>
        <v>102919.39</v>
      </c>
      <c r="G478" s="221">
        <f>'[1]22ps'!G6</f>
        <v>90473.12</v>
      </c>
      <c r="H478" s="221">
        <f>I478-G478</f>
        <v>18873.99</v>
      </c>
      <c r="I478" s="221">
        <v>109347.11</v>
      </c>
      <c r="J478" s="245">
        <f>[1]PS!G6</f>
        <v>42567.23</v>
      </c>
    </row>
    <row r="479" spans="1:10">
      <c r="A479" s="222"/>
      <c r="B479" s="216" t="s">
        <v>30</v>
      </c>
      <c r="C479" s="217"/>
      <c r="D479" s="218"/>
      <c r="E479" s="219"/>
      <c r="F479" s="220"/>
      <c r="G479" s="221"/>
      <c r="H479" s="221"/>
      <c r="I479" s="221"/>
      <c r="J479" s="245"/>
    </row>
    <row r="480" spans="1:10">
      <c r="A480" s="222"/>
      <c r="B480" s="216" t="s">
        <v>31</v>
      </c>
      <c r="C480" s="217"/>
      <c r="D480" s="218" t="s">
        <v>32</v>
      </c>
      <c r="E480" s="219"/>
      <c r="F480" s="220">
        <f>'[1]21ps'!G7</f>
        <v>72000</v>
      </c>
      <c r="G480" s="221">
        <f>'[1]22ps'!G7</f>
        <v>45000</v>
      </c>
      <c r="H480" s="221">
        <f t="shared" ref="H480:H494" si="10">I480-G480</f>
        <v>75000</v>
      </c>
      <c r="I480" s="221">
        <v>120000</v>
      </c>
      <c r="J480" s="245">
        <f>[1]PS!G7</f>
        <v>120000</v>
      </c>
    </row>
    <row r="481" spans="1:10">
      <c r="A481" s="222"/>
      <c r="B481" s="216" t="s">
        <v>33</v>
      </c>
      <c r="C481" s="217"/>
      <c r="D481" s="218" t="s">
        <v>34</v>
      </c>
      <c r="E481" s="219"/>
      <c r="F481" s="220">
        <f>'[1]21ps'!G8</f>
        <v>72000</v>
      </c>
      <c r="G481" s="221">
        <f>'[1]22ps'!G8</f>
        <v>36000</v>
      </c>
      <c r="H481" s="221">
        <f t="shared" si="10"/>
        <v>36000</v>
      </c>
      <c r="I481" s="221">
        <v>72000</v>
      </c>
      <c r="J481" s="245">
        <f>[1]PS!G8</f>
        <v>72000</v>
      </c>
    </row>
    <row r="482" spans="1:10">
      <c r="A482" s="222"/>
      <c r="B482" s="216" t="s">
        <v>35</v>
      </c>
      <c r="C482" s="217"/>
      <c r="D482" s="218" t="s">
        <v>36</v>
      </c>
      <c r="E482" s="219"/>
      <c r="F482" s="220">
        <f>'[1]21ps'!G9</f>
        <v>72000</v>
      </c>
      <c r="G482" s="221">
        <f>'[1]22ps'!G9</f>
        <v>36000</v>
      </c>
      <c r="H482" s="221">
        <f t="shared" si="10"/>
        <v>36000</v>
      </c>
      <c r="I482" s="221">
        <v>72000</v>
      </c>
      <c r="J482" s="245">
        <f>[1]PS!G9</f>
        <v>72000</v>
      </c>
    </row>
    <row r="483" spans="1:10">
      <c r="A483" s="222"/>
      <c r="B483" s="216" t="s">
        <v>37</v>
      </c>
      <c r="C483" s="217"/>
      <c r="D483" s="218" t="s">
        <v>38</v>
      </c>
      <c r="E483" s="219"/>
      <c r="F483" s="220">
        <f>'[1]21ps'!G10</f>
        <v>18000</v>
      </c>
      <c r="G483" s="221">
        <f>'[1]22ps'!G10</f>
        <v>18000</v>
      </c>
      <c r="H483" s="221">
        <f t="shared" si="10"/>
        <v>12000</v>
      </c>
      <c r="I483" s="221">
        <v>30000</v>
      </c>
      <c r="J483" s="245">
        <f>[1]PS!G10</f>
        <v>30000</v>
      </c>
    </row>
    <row r="484" spans="1:10">
      <c r="A484" s="222"/>
      <c r="B484" s="216" t="s">
        <v>39</v>
      </c>
      <c r="C484" s="217"/>
      <c r="D484" s="218" t="s">
        <v>40</v>
      </c>
      <c r="E484" s="219"/>
      <c r="F484" s="220">
        <f>'[1]21ps'!G14</f>
        <v>0</v>
      </c>
      <c r="G484" s="221">
        <f>'[1]22ps'!G14</f>
        <v>0</v>
      </c>
      <c r="H484" s="221">
        <f t="shared" si="10"/>
        <v>0</v>
      </c>
      <c r="I484" s="221">
        <v>0</v>
      </c>
      <c r="J484" s="245">
        <v>0</v>
      </c>
    </row>
    <row r="485" spans="1:10">
      <c r="A485" s="222"/>
      <c r="B485" s="216" t="s">
        <v>41</v>
      </c>
      <c r="C485" s="217"/>
      <c r="D485" s="218" t="s">
        <v>42</v>
      </c>
      <c r="E485" s="219"/>
      <c r="F485" s="220">
        <f>'[1]21ps'!G15</f>
        <v>10000</v>
      </c>
      <c r="G485" s="221">
        <f>'[1]22ps'!G15</f>
        <v>5000</v>
      </c>
      <c r="H485" s="221">
        <f t="shared" si="10"/>
        <v>0</v>
      </c>
      <c r="I485" s="221">
        <v>5000</v>
      </c>
      <c r="J485" s="245">
        <f>[1]PS!G14</f>
        <v>0</v>
      </c>
    </row>
    <row r="486" spans="1:10">
      <c r="A486" s="222"/>
      <c r="B486" s="216" t="s">
        <v>43</v>
      </c>
      <c r="C486" s="217"/>
      <c r="D486" s="218" t="s">
        <v>44</v>
      </c>
      <c r="E486" s="219"/>
      <c r="F486" s="220">
        <f>'[1]21ps'!G16</f>
        <v>15000</v>
      </c>
      <c r="G486" s="221">
        <f>'[1]22ps'!G16</f>
        <v>0</v>
      </c>
      <c r="H486" s="221">
        <f t="shared" si="10"/>
        <v>25000</v>
      </c>
      <c r="I486" s="221">
        <v>25000</v>
      </c>
      <c r="J486" s="245">
        <f>[1]PS!G15</f>
        <v>25000</v>
      </c>
    </row>
    <row r="487" spans="1:10">
      <c r="A487" s="222"/>
      <c r="B487" s="216" t="s">
        <v>45</v>
      </c>
      <c r="C487" s="217"/>
      <c r="D487" s="218" t="s">
        <v>46</v>
      </c>
      <c r="E487" s="219"/>
      <c r="F487" s="220">
        <f>'[1]21ps'!G17</f>
        <v>102608</v>
      </c>
      <c r="G487" s="221">
        <f>'[1]22ps'!G17</f>
        <v>0</v>
      </c>
      <c r="H487" s="221">
        <f t="shared" si="10"/>
        <v>132266</v>
      </c>
      <c r="I487" s="221">
        <v>132266</v>
      </c>
      <c r="J487" s="245">
        <f>[1]PS!G16</f>
        <v>132266</v>
      </c>
    </row>
    <row r="488" spans="1:10">
      <c r="A488" s="222"/>
      <c r="B488" s="216" t="s">
        <v>47</v>
      </c>
      <c r="C488" s="217"/>
      <c r="D488" s="218" t="s">
        <v>48</v>
      </c>
      <c r="E488" s="219"/>
      <c r="F488" s="220">
        <f>'[1]21ps'!G18</f>
        <v>147755.52</v>
      </c>
      <c r="G488" s="221">
        <f>'[1]22ps'!G18</f>
        <v>83220.72</v>
      </c>
      <c r="H488" s="221">
        <f t="shared" si="10"/>
        <v>107242.32</v>
      </c>
      <c r="I488" s="221">
        <v>190463.04</v>
      </c>
      <c r="J488" s="245">
        <f>[1]PS!G17</f>
        <v>222289.92</v>
      </c>
    </row>
    <row r="489" spans="1:10">
      <c r="A489" s="222"/>
      <c r="B489" s="216" t="s">
        <v>49</v>
      </c>
      <c r="C489" s="217"/>
      <c r="D489" s="218" t="s">
        <v>50</v>
      </c>
      <c r="E489" s="219"/>
      <c r="F489" s="220">
        <f>'[1]21ps'!G19</f>
        <v>24625.92</v>
      </c>
      <c r="G489" s="221">
        <f>'[1]22ps'!G19</f>
        <v>13847.44</v>
      </c>
      <c r="H489" s="221">
        <f t="shared" si="10"/>
        <v>17896.4</v>
      </c>
      <c r="I489" s="221">
        <v>31743.84</v>
      </c>
      <c r="J489" s="245">
        <f>[1]PS!G18</f>
        <v>37048.32</v>
      </c>
    </row>
    <row r="490" spans="1:10">
      <c r="A490" s="222"/>
      <c r="B490" s="216" t="s">
        <v>51</v>
      </c>
      <c r="C490" s="217"/>
      <c r="D490" s="218" t="s">
        <v>52</v>
      </c>
      <c r="E490" s="219"/>
      <c r="F490" s="220">
        <f>'[1]21ps'!G20</f>
        <v>16367.52</v>
      </c>
      <c r="G490" s="221">
        <f>'[1]22ps'!G20</f>
        <v>10007.03</v>
      </c>
      <c r="H490" s="221">
        <f t="shared" si="10"/>
        <v>21736.81</v>
      </c>
      <c r="I490" s="221">
        <v>31743.84</v>
      </c>
      <c r="J490" s="245">
        <f>[1]PS!G19</f>
        <v>46310.4</v>
      </c>
    </row>
    <row r="491" spans="1:10">
      <c r="A491" s="222"/>
      <c r="B491" s="216" t="s">
        <v>53</v>
      </c>
      <c r="C491" s="217"/>
      <c r="D491" s="218" t="s">
        <v>54</v>
      </c>
      <c r="E491" s="219"/>
      <c r="F491" s="220">
        <f>'[1]21ps'!G21</f>
        <v>3600</v>
      </c>
      <c r="G491" s="221">
        <f>'[1]22ps'!G21</f>
        <v>2200</v>
      </c>
      <c r="H491" s="221">
        <f t="shared" si="10"/>
        <v>3800</v>
      </c>
      <c r="I491" s="221">
        <v>6000</v>
      </c>
      <c r="J491" s="245">
        <f>[1]PS!G20</f>
        <v>6000</v>
      </c>
    </row>
    <row r="492" spans="1:10">
      <c r="A492" s="222"/>
      <c r="B492" s="216" t="s">
        <v>55</v>
      </c>
      <c r="C492" s="217"/>
      <c r="D492" s="218" t="s">
        <v>56</v>
      </c>
      <c r="E492" s="219"/>
      <c r="F492" s="220">
        <f>'[1]21ps'!G22</f>
        <v>0</v>
      </c>
      <c r="G492" s="221">
        <f>'[1]22ps'!G22</f>
        <v>0</v>
      </c>
      <c r="H492" s="221">
        <f t="shared" si="10"/>
        <v>0</v>
      </c>
      <c r="I492" s="221">
        <v>0</v>
      </c>
      <c r="J492" s="245">
        <f>[1]PS!G21</f>
        <v>0</v>
      </c>
    </row>
    <row r="493" spans="1:10">
      <c r="A493" s="283"/>
      <c r="B493" s="284" t="s">
        <v>57</v>
      </c>
      <c r="C493" s="285"/>
      <c r="D493" s="286" t="s">
        <v>58</v>
      </c>
      <c r="E493" s="287"/>
      <c r="F493" s="251">
        <f>'[1]21ps'!G24+'[1]21ps'!G25+'[1]21ps'!G26</f>
        <v>222608</v>
      </c>
      <c r="G493" s="225">
        <f>'[1]22ps'!G24+'[1]22ps'!G25+'[1]22ps'!G27</f>
        <v>140185</v>
      </c>
      <c r="H493" s="225">
        <f t="shared" si="10"/>
        <v>57081</v>
      </c>
      <c r="I493" s="225">
        <v>197266</v>
      </c>
      <c r="J493" s="247">
        <f>[1]PS!G23+[1]PS!G24+[1]PS!G25</f>
        <v>204368</v>
      </c>
    </row>
    <row r="494" ht="12.75" spans="1:10">
      <c r="A494" s="226"/>
      <c r="B494" s="227" t="s">
        <v>59</v>
      </c>
      <c r="C494" s="227"/>
      <c r="D494" s="228"/>
      <c r="E494" s="229"/>
      <c r="F494" s="230">
        <f>SUM(F477:F493)</f>
        <v>2110780.35</v>
      </c>
      <c r="G494" s="230">
        <f>SUM(G477:G493)</f>
        <v>1178891.31</v>
      </c>
      <c r="H494" s="230">
        <f t="shared" si="10"/>
        <v>1431130.52</v>
      </c>
      <c r="I494" s="305">
        <f>SUM(I477:I493)</f>
        <v>2610021.83</v>
      </c>
      <c r="J494" s="300">
        <f>SUM(J477:J493)</f>
        <v>2862265.87</v>
      </c>
    </row>
    <row r="495" spans="1:10">
      <c r="A495" s="216"/>
      <c r="B495" s="254"/>
      <c r="C495" s="254"/>
      <c r="D495" s="218"/>
      <c r="E495" s="232"/>
      <c r="F495" s="255"/>
      <c r="G495" s="255"/>
      <c r="H495" s="255"/>
      <c r="I495" s="255"/>
      <c r="J495" s="255"/>
    </row>
    <row r="496" spans="1:10">
      <c r="A496" s="216"/>
      <c r="B496" s="254"/>
      <c r="C496" s="254"/>
      <c r="D496" s="218"/>
      <c r="E496" s="232"/>
      <c r="F496" s="255"/>
      <c r="G496" s="255"/>
      <c r="H496" s="255"/>
      <c r="I496" s="255"/>
      <c r="J496" s="255"/>
    </row>
    <row r="497" spans="1:10">
      <c r="A497" s="216"/>
      <c r="B497" s="254"/>
      <c r="C497" s="254"/>
      <c r="D497" s="218"/>
      <c r="E497" s="232"/>
      <c r="F497" s="255"/>
      <c r="G497" s="255"/>
      <c r="H497" s="255"/>
      <c r="I497" s="255"/>
      <c r="J497" s="255"/>
    </row>
    <row r="498" spans="1:10">
      <c r="A498" s="216"/>
      <c r="B498" s="254"/>
      <c r="C498" s="254"/>
      <c r="D498" s="218"/>
      <c r="E498" s="232"/>
      <c r="F498" s="255"/>
      <c r="G498" s="255"/>
      <c r="H498" s="255"/>
      <c r="I498" s="255"/>
      <c r="J498" s="255"/>
    </row>
    <row r="499" spans="1:10">
      <c r="A499" s="216"/>
      <c r="B499" s="254"/>
      <c r="C499" s="254"/>
      <c r="D499" s="218"/>
      <c r="E499" s="232"/>
      <c r="F499" s="255"/>
      <c r="G499" s="255"/>
      <c r="H499" s="255"/>
      <c r="I499" s="255"/>
      <c r="J499" s="255"/>
    </row>
    <row r="500" spans="1:10">
      <c r="A500" s="216"/>
      <c r="B500" s="254"/>
      <c r="C500" s="254"/>
      <c r="D500" s="218"/>
      <c r="E500" s="232"/>
      <c r="F500" s="255"/>
      <c r="G500" s="255"/>
      <c r="H500" s="255"/>
      <c r="I500" s="255"/>
      <c r="J500" s="255"/>
    </row>
    <row r="501" spans="1:10">
      <c r="A501" s="216"/>
      <c r="B501" s="254"/>
      <c r="C501" s="254"/>
      <c r="D501" s="218"/>
      <c r="E501" s="232"/>
      <c r="F501" s="255"/>
      <c r="G501" s="255"/>
      <c r="H501" s="255"/>
      <c r="I501" s="255"/>
      <c r="J501" s="255"/>
    </row>
    <row r="502" spans="1:10">
      <c r="A502" s="216"/>
      <c r="B502" s="254"/>
      <c r="C502" s="254"/>
      <c r="D502" s="218"/>
      <c r="E502" s="232"/>
      <c r="F502" s="255"/>
      <c r="G502" s="255"/>
      <c r="H502" s="255"/>
      <c r="I502" s="255"/>
      <c r="J502" s="255"/>
    </row>
    <row r="503" spans="1:10">
      <c r="A503" s="216"/>
      <c r="B503" s="254"/>
      <c r="C503" s="254"/>
      <c r="D503" s="218"/>
      <c r="E503" s="232"/>
      <c r="F503" s="255"/>
      <c r="G503" s="255"/>
      <c r="H503" s="255"/>
      <c r="I503" s="255"/>
      <c r="J503" s="255"/>
    </row>
    <row r="504" spans="1:10">
      <c r="A504" s="216"/>
      <c r="B504" s="254"/>
      <c r="C504" s="254"/>
      <c r="D504" s="218"/>
      <c r="E504" s="232"/>
      <c r="F504" s="255"/>
      <c r="G504" s="255"/>
      <c r="H504" s="255"/>
      <c r="I504" s="255"/>
      <c r="J504" s="255"/>
    </row>
    <row r="505" ht="12.75" spans="1:10">
      <c r="A505" s="216"/>
      <c r="B505" s="254"/>
      <c r="C505" s="254"/>
      <c r="D505" s="218"/>
      <c r="E505" s="232"/>
      <c r="F505" s="255"/>
      <c r="G505" s="255"/>
      <c r="H505" s="255"/>
      <c r="I505" s="255"/>
      <c r="J505" s="255"/>
    </row>
    <row r="506" ht="24" spans="1:10">
      <c r="A506" s="205" t="s">
        <v>129</v>
      </c>
      <c r="B506" s="163"/>
      <c r="C506" s="206"/>
      <c r="D506" s="164" t="s">
        <v>13</v>
      </c>
      <c r="E506" s="207" t="s">
        <v>14</v>
      </c>
      <c r="F506" s="136" t="s">
        <v>15</v>
      </c>
      <c r="G506" s="137" t="s">
        <v>16</v>
      </c>
      <c r="H506" s="138"/>
      <c r="I506" s="138"/>
      <c r="J506" s="139" t="s">
        <v>17</v>
      </c>
    </row>
    <row r="507" spans="1:10">
      <c r="A507" s="208"/>
      <c r="B507" s="165"/>
      <c r="C507" s="209"/>
      <c r="D507" s="166"/>
      <c r="E507" s="210" t="s">
        <v>18</v>
      </c>
      <c r="F507" s="142"/>
      <c r="G507" s="143" t="s">
        <v>19</v>
      </c>
      <c r="H507" s="144" t="s">
        <v>20</v>
      </c>
      <c r="I507" s="145" t="s">
        <v>21</v>
      </c>
      <c r="J507" s="146"/>
    </row>
    <row r="508" ht="12.75" spans="1:10">
      <c r="A508" s="292"/>
      <c r="B508" s="175"/>
      <c r="C508" s="293"/>
      <c r="D508" s="176"/>
      <c r="E508" s="294"/>
      <c r="F508" s="177" t="s">
        <v>22</v>
      </c>
      <c r="G508" s="178" t="s">
        <v>22</v>
      </c>
      <c r="H508" s="179" t="s">
        <v>23</v>
      </c>
      <c r="I508" s="180"/>
      <c r="J508" s="181" t="s">
        <v>24</v>
      </c>
    </row>
    <row r="509" spans="1:10">
      <c r="A509" s="238" t="s">
        <v>60</v>
      </c>
      <c r="B509" s="239"/>
      <c r="C509" s="240"/>
      <c r="D509" s="241"/>
      <c r="E509" s="242"/>
      <c r="F509" s="243"/>
      <c r="G509" s="244"/>
      <c r="H509" s="244"/>
      <c r="I509" s="244"/>
      <c r="J509" s="250"/>
    </row>
    <row r="510" spans="1:10">
      <c r="A510" s="215"/>
      <c r="B510" s="216" t="s">
        <v>61</v>
      </c>
      <c r="C510" s="217"/>
      <c r="D510" s="218" t="s">
        <v>62</v>
      </c>
      <c r="E510" s="219"/>
      <c r="F510" s="223">
        <f>'[1]21mooe'!G3</f>
        <v>69600</v>
      </c>
      <c r="G510" s="224">
        <f>'[1]22mooe'!G3</f>
        <v>57700</v>
      </c>
      <c r="H510" s="224">
        <f>I510-G510</f>
        <v>162300</v>
      </c>
      <c r="I510" s="224">
        <v>220000</v>
      </c>
      <c r="J510" s="246">
        <f>[1]MOOE!G2</f>
        <v>220000</v>
      </c>
    </row>
    <row r="511" spans="1:10">
      <c r="A511" s="215"/>
      <c r="B511" s="216" t="s">
        <v>63</v>
      </c>
      <c r="C511" s="217"/>
      <c r="D511" s="218" t="s">
        <v>64</v>
      </c>
      <c r="E511" s="219"/>
      <c r="F511" s="220">
        <f>'[1]21mooe'!G4</f>
        <v>117700</v>
      </c>
      <c r="G511" s="221">
        <f>'[1]22mooe'!G4</f>
        <v>121656</v>
      </c>
      <c r="H511" s="221">
        <f>I511-G511</f>
        <v>98344</v>
      </c>
      <c r="I511" s="221">
        <v>220000</v>
      </c>
      <c r="J511" s="245">
        <f>[1]MOOE!G3</f>
        <v>220000</v>
      </c>
    </row>
    <row r="512" spans="1:10">
      <c r="A512" s="215"/>
      <c r="B512" s="216" t="s">
        <v>65</v>
      </c>
      <c r="C512" s="217"/>
      <c r="D512" s="218" t="s">
        <v>66</v>
      </c>
      <c r="E512" s="219"/>
      <c r="F512" s="220">
        <f>'[1]21mooe'!G5</f>
        <v>70041.9</v>
      </c>
      <c r="G512" s="221">
        <f>'[1]22mooe'!G5</f>
        <v>19347.44</v>
      </c>
      <c r="H512" s="221">
        <f>I512-G512</f>
        <v>60652.56</v>
      </c>
      <c r="I512" s="221">
        <v>80000</v>
      </c>
      <c r="J512" s="245">
        <f>[1]MOOE!G4</f>
        <v>80000</v>
      </c>
    </row>
    <row r="513" spans="1:10">
      <c r="A513" s="215"/>
      <c r="B513" s="216" t="s">
        <v>67</v>
      </c>
      <c r="C513" s="217"/>
      <c r="D513" s="218" t="s">
        <v>68</v>
      </c>
      <c r="E513" s="219"/>
      <c r="F513" s="220">
        <f>'[1]21mooe'!G7</f>
        <v>5600</v>
      </c>
      <c r="G513" s="221">
        <f>'[1]22mooe'!G7</f>
        <v>8861</v>
      </c>
      <c r="H513" s="221">
        <f>I513-G513</f>
        <v>11139</v>
      </c>
      <c r="I513" s="221">
        <v>20000</v>
      </c>
      <c r="J513" s="245">
        <f>[1]MOOE!G6</f>
        <v>20000</v>
      </c>
    </row>
    <row r="514" spans="1:10">
      <c r="A514" s="215"/>
      <c r="B514" s="216" t="s">
        <v>75</v>
      </c>
      <c r="C514" s="217"/>
      <c r="D514" s="218" t="s">
        <v>76</v>
      </c>
      <c r="E514" s="219"/>
      <c r="F514" s="220">
        <f>'[1]21mooe'!G11</f>
        <v>2500</v>
      </c>
      <c r="G514" s="221">
        <f>'[1]22mooe'!G11</f>
        <v>0</v>
      </c>
      <c r="H514" s="221">
        <f>I514-G514</f>
        <v>3600</v>
      </c>
      <c r="I514" s="221">
        <v>3600</v>
      </c>
      <c r="J514" s="245">
        <f>[1]MOOE!G10</f>
        <v>3600</v>
      </c>
    </row>
    <row r="515" spans="1:10">
      <c r="A515" s="215"/>
      <c r="B515" s="216" t="s">
        <v>143</v>
      </c>
      <c r="C515" s="217"/>
      <c r="D515" s="218" t="s">
        <v>78</v>
      </c>
      <c r="E515" s="219"/>
      <c r="F515" s="220">
        <f>'[1]21mooe'!G12</f>
        <v>13206</v>
      </c>
      <c r="G515" s="221">
        <f>'[1]22mooe'!G12</f>
        <v>134141.94</v>
      </c>
      <c r="H515" s="221"/>
      <c r="I515" s="221">
        <v>240000</v>
      </c>
      <c r="J515" s="245">
        <f>[1]MOOE!G11</f>
        <v>240000</v>
      </c>
    </row>
    <row r="516" spans="1:10">
      <c r="A516" s="215"/>
      <c r="B516" s="216" t="s">
        <v>79</v>
      </c>
      <c r="C516" s="217"/>
      <c r="D516" s="218" t="s">
        <v>80</v>
      </c>
      <c r="E516" s="219"/>
      <c r="F516" s="220">
        <v>0</v>
      </c>
      <c r="G516" s="221">
        <v>0</v>
      </c>
      <c r="H516" s="221">
        <f>I516-G516</f>
        <v>0</v>
      </c>
      <c r="I516" s="221">
        <v>0</v>
      </c>
      <c r="J516" s="245">
        <f>[1]MOOE!G12</f>
        <v>0</v>
      </c>
    </row>
    <row r="517" spans="1:10">
      <c r="A517" s="215"/>
      <c r="B517" s="216" t="s">
        <v>89</v>
      </c>
      <c r="C517" s="217"/>
      <c r="D517" s="218" t="s">
        <v>90</v>
      </c>
      <c r="E517" s="219"/>
      <c r="F517" s="220">
        <f>'[1]21mooe'!G19</f>
        <v>0</v>
      </c>
      <c r="G517" s="221">
        <f>'[1]22mooe'!G19</f>
        <v>0</v>
      </c>
      <c r="H517" s="221">
        <f>I517-G517</f>
        <v>0</v>
      </c>
      <c r="I517" s="221">
        <v>0</v>
      </c>
      <c r="J517" s="245">
        <v>0</v>
      </c>
    </row>
    <row r="518" spans="1:10">
      <c r="A518" s="215"/>
      <c r="B518" s="216" t="s">
        <v>95</v>
      </c>
      <c r="C518" s="217"/>
      <c r="D518" s="218" t="s">
        <v>96</v>
      </c>
      <c r="E518" s="219"/>
      <c r="F518" s="220">
        <v>0</v>
      </c>
      <c r="G518" s="221">
        <v>0</v>
      </c>
      <c r="H518" s="221">
        <f>I518-G518</f>
        <v>0</v>
      </c>
      <c r="I518" s="221">
        <v>0</v>
      </c>
      <c r="J518" s="245">
        <f>[1]MOOE!G20</f>
        <v>0</v>
      </c>
    </row>
    <row r="519" spans="1:10">
      <c r="A519" s="215"/>
      <c r="B519" s="216" t="s">
        <v>105</v>
      </c>
      <c r="C519" s="217"/>
      <c r="D519" s="218" t="s">
        <v>106</v>
      </c>
      <c r="E519" s="219"/>
      <c r="F519" s="220">
        <f>'[1]21mooe'!G28</f>
        <v>129569</v>
      </c>
      <c r="G519" s="221">
        <f>'[1]22mooe'!G29</f>
        <v>15032</v>
      </c>
      <c r="H519" s="221">
        <f>I519-G519</f>
        <v>114968</v>
      </c>
      <c r="I519" s="221">
        <v>130000</v>
      </c>
      <c r="J519" s="245">
        <f>[1]MOOE!G25</f>
        <v>130000</v>
      </c>
    </row>
    <row r="520" ht="12.75" spans="1:10">
      <c r="A520" s="258"/>
      <c r="B520" s="295" t="s">
        <v>107</v>
      </c>
      <c r="C520" s="295"/>
      <c r="D520" s="296"/>
      <c r="E520" s="262"/>
      <c r="F520" s="300">
        <f>SUM(F510:F519)</f>
        <v>408216.9</v>
      </c>
      <c r="G520" s="300">
        <f>SUM(G510:G519)</f>
        <v>356738.38</v>
      </c>
      <c r="H520" s="230">
        <f>I520-G520</f>
        <v>556861.62</v>
      </c>
      <c r="I520" s="300">
        <f>SUM(I510:I519)</f>
        <v>913600</v>
      </c>
      <c r="J520" s="300">
        <f>SUM(J510:J519)</f>
        <v>913600</v>
      </c>
    </row>
    <row r="521" spans="1:10">
      <c r="A521" s="215" t="s">
        <v>108</v>
      </c>
      <c r="B521" s="216"/>
      <c r="C521" s="217"/>
      <c r="D521" s="218"/>
      <c r="E521" s="219"/>
      <c r="F521" s="220"/>
      <c r="G521" s="221"/>
      <c r="H521" s="221"/>
      <c r="I521" s="221"/>
      <c r="J521" s="245"/>
    </row>
    <row r="522" spans="1:10">
      <c r="A522" s="215"/>
      <c r="B522" s="216" t="s">
        <v>111</v>
      </c>
      <c r="C522" s="217"/>
      <c r="D522" s="298" t="s">
        <v>130</v>
      </c>
      <c r="E522" s="219"/>
      <c r="F522" s="220">
        <f>'[1]21mooe'!G32</f>
        <v>69250.87</v>
      </c>
      <c r="G522" s="221">
        <v>0</v>
      </c>
      <c r="H522" s="221">
        <f>I522-G522</f>
        <v>0</v>
      </c>
      <c r="I522" s="221">
        <v>0</v>
      </c>
      <c r="J522" s="245">
        <f>[1]MOOE!G29</f>
        <v>0</v>
      </c>
    </row>
    <row r="523" spans="1:10">
      <c r="A523" s="215"/>
      <c r="B523" s="216" t="s">
        <v>131</v>
      </c>
      <c r="C523" s="217"/>
      <c r="D523" s="298" t="s">
        <v>110</v>
      </c>
      <c r="E523" s="219"/>
      <c r="F523" s="220">
        <f>'[1]21mooe'!G34</f>
        <v>0</v>
      </c>
      <c r="G523" s="221">
        <f>'[1]22mooe'!G33</f>
        <v>68000</v>
      </c>
      <c r="H523" s="221">
        <f>I523-G523</f>
        <v>32000</v>
      </c>
      <c r="I523" s="221">
        <v>100000</v>
      </c>
      <c r="J523" s="245">
        <f>[1]MOOE!G31</f>
        <v>0</v>
      </c>
    </row>
    <row r="524" spans="1:10">
      <c r="A524" s="215"/>
      <c r="B524" s="216" t="s">
        <v>132</v>
      </c>
      <c r="C524" s="217"/>
      <c r="D524" s="299" t="s">
        <v>116</v>
      </c>
      <c r="E524" s="219"/>
      <c r="F524" s="220">
        <f>'[1]21mooe'!G35</f>
        <v>30000</v>
      </c>
      <c r="G524" s="221">
        <v>0</v>
      </c>
      <c r="H524" s="221">
        <f>I524-G524</f>
        <v>0</v>
      </c>
      <c r="I524" s="221">
        <v>0</v>
      </c>
      <c r="J524" s="245">
        <f>[1]MOOE!G32</f>
        <v>0</v>
      </c>
    </row>
    <row r="525" ht="12.75" spans="1:10">
      <c r="A525" s="258"/>
      <c r="B525" s="259" t="s">
        <v>117</v>
      </c>
      <c r="C525" s="260"/>
      <c r="D525" s="261"/>
      <c r="E525" s="262"/>
      <c r="F525" s="263">
        <f>SUM(F523:F524)</f>
        <v>30000</v>
      </c>
      <c r="G525" s="263">
        <f>SUM(G522:G524)</f>
        <v>68000</v>
      </c>
      <c r="H525" s="264">
        <f>I525-G525</f>
        <v>32000</v>
      </c>
      <c r="I525" s="263">
        <f>SUM(I522:I524)</f>
        <v>100000</v>
      </c>
      <c r="J525" s="281">
        <f>SUM(J522:J524)</f>
        <v>0</v>
      </c>
    </row>
    <row r="526" ht="12.75" spans="1:10">
      <c r="A526" s="265" t="s">
        <v>118</v>
      </c>
      <c r="B526" s="266"/>
      <c r="C526" s="266"/>
      <c r="D526" s="267"/>
      <c r="E526" s="268"/>
      <c r="F526" s="269">
        <f>F494+F520+F525</f>
        <v>2548997.25</v>
      </c>
      <c r="G526" s="270">
        <f>G494+G520+G525</f>
        <v>1603629.69</v>
      </c>
      <c r="H526" s="270">
        <f>I526-G526</f>
        <v>2019992.14</v>
      </c>
      <c r="I526" s="269">
        <f>I494+I520+I525</f>
        <v>3623621.83</v>
      </c>
      <c r="J526" s="282">
        <f>J494+J520+J525</f>
        <v>3775865.87</v>
      </c>
    </row>
    <row r="527" ht="13.2" spans="1:10">
      <c r="A527" s="271"/>
      <c r="B527" s="271"/>
      <c r="C527" s="232"/>
      <c r="D527" s="272"/>
      <c r="E527" s="232"/>
      <c r="F527" s="233"/>
      <c r="G527" s="233"/>
      <c r="H527" s="233"/>
      <c r="I527" s="233"/>
      <c r="J527" s="233"/>
    </row>
    <row r="528" ht="13.2" spans="1:10">
      <c r="A528" s="271" t="s">
        <v>119</v>
      </c>
      <c r="B528" s="271"/>
      <c r="C528" s="232"/>
      <c r="D528" s="272"/>
      <c r="E528" s="232"/>
      <c r="F528" s="233"/>
      <c r="G528" s="233"/>
      <c r="H528" s="233"/>
      <c r="I528" s="233"/>
      <c r="J528" s="233"/>
    </row>
    <row r="529" ht="13.2" spans="1:10">
      <c r="A529" s="271"/>
      <c r="B529" s="271"/>
      <c r="C529" s="232"/>
      <c r="D529" s="272"/>
      <c r="E529" s="232"/>
      <c r="F529" s="233"/>
      <c r="G529" s="233"/>
      <c r="H529" s="233"/>
      <c r="I529" s="233"/>
      <c r="J529" s="233"/>
    </row>
    <row r="530" ht="13.2" spans="1:10">
      <c r="A530" s="273"/>
      <c r="B530" s="271"/>
      <c r="C530" s="274" t="s">
        <v>120</v>
      </c>
      <c r="D530" s="271" t="s">
        <v>121</v>
      </c>
      <c r="E530" s="271"/>
      <c r="F530" s="275"/>
      <c r="G530" s="276"/>
      <c r="H530" s="277" t="s">
        <v>122</v>
      </c>
      <c r="I530" s="277"/>
      <c r="J530" s="275"/>
    </row>
    <row r="531" ht="13.2" spans="1:10">
      <c r="A531" s="273"/>
      <c r="B531" s="271"/>
      <c r="C531" s="274"/>
      <c r="D531" s="278"/>
      <c r="E531" s="271"/>
      <c r="F531" s="275"/>
      <c r="G531" s="276"/>
      <c r="H531" s="276"/>
      <c r="I531" s="276"/>
      <c r="J531" s="275"/>
    </row>
    <row r="533" spans="3:10">
      <c r="C533" s="279" t="s">
        <v>147</v>
      </c>
      <c r="D533" s="279" t="s">
        <v>125</v>
      </c>
      <c r="E533" s="279"/>
      <c r="F533" s="279"/>
      <c r="G533" s="279"/>
      <c r="H533" s="279" t="s">
        <v>124</v>
      </c>
      <c r="I533" s="279"/>
      <c r="J533" s="279"/>
    </row>
    <row r="534" spans="3:10">
      <c r="C534" s="280" t="s">
        <v>148</v>
      </c>
      <c r="D534" s="280" t="s">
        <v>127</v>
      </c>
      <c r="E534" s="280"/>
      <c r="F534" s="280"/>
      <c r="G534" s="280"/>
      <c r="H534" s="280" t="s">
        <v>126</v>
      </c>
      <c r="I534" s="280"/>
      <c r="J534" s="280"/>
    </row>
    <row r="535" spans="3:10">
      <c r="C535" s="280"/>
      <c r="D535" s="280"/>
      <c r="E535" s="280"/>
      <c r="F535" s="280"/>
      <c r="G535" s="280"/>
      <c r="H535" s="280"/>
      <c r="I535" s="280"/>
      <c r="J535" s="280"/>
    </row>
    <row r="536" spans="3:10">
      <c r="C536" s="280"/>
      <c r="D536" s="280"/>
      <c r="E536" s="280"/>
      <c r="F536" s="280"/>
      <c r="G536" s="280"/>
      <c r="H536" s="280"/>
      <c r="I536" s="280"/>
      <c r="J536" s="280"/>
    </row>
    <row r="537" spans="3:10">
      <c r="C537" s="280"/>
      <c r="D537" s="280"/>
      <c r="E537" s="280"/>
      <c r="F537" s="280"/>
      <c r="G537" s="280"/>
      <c r="H537" s="280"/>
      <c r="I537" s="280"/>
      <c r="J537" s="280"/>
    </row>
    <row r="538" spans="3:10">
      <c r="C538" s="280"/>
      <c r="D538" s="280"/>
      <c r="E538" s="280"/>
      <c r="F538" s="280"/>
      <c r="G538" s="280"/>
      <c r="H538" s="280"/>
      <c r="I538" s="280"/>
      <c r="J538" s="280"/>
    </row>
    <row r="539" spans="3:10">
      <c r="C539" s="280"/>
      <c r="D539" s="280"/>
      <c r="E539" s="280"/>
      <c r="F539" s="280"/>
      <c r="G539" s="280"/>
      <c r="H539" s="280"/>
      <c r="I539" s="280"/>
      <c r="J539" s="280"/>
    </row>
    <row r="540" spans="3:10">
      <c r="C540" s="280"/>
      <c r="D540" s="280"/>
      <c r="E540" s="280"/>
      <c r="F540" s="280"/>
      <c r="G540" s="280"/>
      <c r="H540" s="280"/>
      <c r="I540" s="280"/>
      <c r="J540" s="280"/>
    </row>
    <row r="541" spans="3:10">
      <c r="C541" s="280"/>
      <c r="D541" s="280"/>
      <c r="E541" s="280"/>
      <c r="F541" s="280"/>
      <c r="G541" s="280"/>
      <c r="H541" s="280"/>
      <c r="I541" s="280"/>
      <c r="J541" s="280"/>
    </row>
    <row r="542" spans="3:10">
      <c r="C542" s="280"/>
      <c r="D542" s="280"/>
      <c r="E542" s="280"/>
      <c r="F542" s="280"/>
      <c r="G542" s="280"/>
      <c r="H542" s="280"/>
      <c r="I542" s="280"/>
      <c r="J542" s="280"/>
    </row>
    <row r="543" spans="3:10">
      <c r="C543" s="280"/>
      <c r="D543" s="280"/>
      <c r="E543" s="280"/>
      <c r="F543" s="280"/>
      <c r="G543" s="280"/>
      <c r="H543" s="280"/>
      <c r="I543" s="280"/>
      <c r="J543" s="280"/>
    </row>
    <row r="544" spans="3:10">
      <c r="C544" s="280"/>
      <c r="D544" s="280"/>
      <c r="E544" s="280"/>
      <c r="F544" s="280"/>
      <c r="G544" s="280"/>
      <c r="H544" s="280"/>
      <c r="I544" s="280"/>
      <c r="J544" s="280"/>
    </row>
    <row r="545" spans="3:10">
      <c r="C545" s="280"/>
      <c r="D545" s="280"/>
      <c r="E545" s="280"/>
      <c r="F545" s="280"/>
      <c r="G545" s="280"/>
      <c r="H545" s="280"/>
      <c r="I545" s="280"/>
      <c r="J545" s="280"/>
    </row>
    <row r="546" spans="3:10">
      <c r="C546" s="280"/>
      <c r="D546" s="280"/>
      <c r="E546" s="280"/>
      <c r="F546" s="280"/>
      <c r="G546" s="280"/>
      <c r="H546" s="280"/>
      <c r="I546" s="280"/>
      <c r="J546" s="280"/>
    </row>
    <row r="547" spans="3:10">
      <c r="C547" s="280"/>
      <c r="D547" s="280"/>
      <c r="E547" s="280"/>
      <c r="F547" s="280"/>
      <c r="G547" s="280"/>
      <c r="H547" s="280"/>
      <c r="I547" s="280"/>
      <c r="J547" s="280"/>
    </row>
    <row r="548" spans="1:10">
      <c r="A548" s="99" t="s">
        <v>200</v>
      </c>
      <c r="B548" s="99"/>
      <c r="C548" s="99"/>
      <c r="D548" s="99"/>
      <c r="E548" s="99"/>
      <c r="F548" s="99"/>
      <c r="G548" s="99"/>
      <c r="H548" s="99"/>
      <c r="I548" s="99"/>
      <c r="J548" s="99"/>
    </row>
    <row r="549" spans="1:10">
      <c r="A549" s="204"/>
      <c r="B549" s="204"/>
      <c r="C549" s="204"/>
      <c r="D549" s="204"/>
      <c r="E549" s="204"/>
      <c r="F549" s="204"/>
      <c r="G549" s="204"/>
      <c r="H549" s="204"/>
      <c r="I549" s="204"/>
      <c r="J549" s="204"/>
    </row>
    <row r="550" spans="1:10">
      <c r="A550" s="204"/>
      <c r="B550" s="204"/>
      <c r="C550" s="204"/>
      <c r="D550" s="204"/>
      <c r="E550" s="204"/>
      <c r="F550" s="204"/>
      <c r="G550" s="204"/>
      <c r="H550" s="204"/>
      <c r="I550" s="204"/>
      <c r="J550" s="204"/>
    </row>
    <row r="551" spans="1:10">
      <c r="A551" s="199"/>
      <c r="B551" s="199"/>
      <c r="C551" s="199"/>
      <c r="D551" s="199"/>
      <c r="E551" s="199"/>
      <c r="F551" s="199"/>
      <c r="G551" s="199"/>
      <c r="H551" s="199"/>
      <c r="I551" s="199"/>
      <c r="J551" s="199"/>
    </row>
    <row r="552" ht="15.6" spans="1:10">
      <c r="A552" s="131" t="s">
        <v>3</v>
      </c>
      <c r="B552" s="131"/>
      <c r="C552" s="131"/>
      <c r="D552" s="131"/>
      <c r="E552" s="131"/>
      <c r="F552" s="131"/>
      <c r="G552" s="131"/>
      <c r="H552" s="131"/>
      <c r="I552" s="131"/>
      <c r="J552" s="131"/>
    </row>
    <row r="553" spans="1:10">
      <c r="A553" s="198"/>
      <c r="B553" s="198"/>
      <c r="C553" s="198"/>
      <c r="D553" s="198"/>
      <c r="E553" s="198"/>
      <c r="F553" s="198"/>
      <c r="G553" s="198"/>
      <c r="H553" s="198"/>
      <c r="I553" s="198"/>
      <c r="J553" s="198"/>
    </row>
    <row r="554" spans="1:10">
      <c r="A554" s="198"/>
      <c r="B554" s="198"/>
      <c r="C554" s="198"/>
      <c r="D554" s="198"/>
      <c r="E554" s="198"/>
      <c r="F554" s="198"/>
      <c r="G554" s="198"/>
      <c r="H554" s="198"/>
      <c r="I554" s="198"/>
      <c r="J554" s="198"/>
    </row>
    <row r="555" spans="1:10">
      <c r="A555" s="197" t="s">
        <v>4</v>
      </c>
      <c r="B555" s="197"/>
      <c r="C555" s="198" t="s">
        <v>5</v>
      </c>
      <c r="D555" s="197"/>
      <c r="E555" s="197"/>
      <c r="F555" s="197"/>
      <c r="G555" s="197" t="s">
        <v>6</v>
      </c>
      <c r="H555" s="198">
        <v>2023</v>
      </c>
      <c r="I555" s="197"/>
      <c r="J555" s="197"/>
    </row>
    <row r="556" spans="1:10">
      <c r="A556" s="199" t="s">
        <v>7</v>
      </c>
      <c r="B556" s="199"/>
      <c r="C556" s="198" t="s">
        <v>8</v>
      </c>
      <c r="D556" s="198"/>
      <c r="E556" s="198"/>
      <c r="F556" s="198"/>
      <c r="G556" s="197"/>
      <c r="H556" s="199"/>
      <c r="I556" s="199"/>
      <c r="J556" s="198"/>
    </row>
    <row r="557" spans="1:10">
      <c r="A557" s="197" t="s">
        <v>11</v>
      </c>
      <c r="B557" s="197"/>
      <c r="C557" s="199"/>
      <c r="D557" s="198"/>
      <c r="E557" s="198"/>
      <c r="F557" s="198"/>
      <c r="G557" s="197"/>
      <c r="H557" s="199"/>
      <c r="I557" s="199"/>
      <c r="J557" s="198"/>
    </row>
    <row r="558" ht="12.75" spans="1:10">
      <c r="A558" s="304"/>
      <c r="B558" s="304"/>
      <c r="C558" s="304"/>
      <c r="D558" s="304"/>
      <c r="E558" s="304"/>
      <c r="F558" s="304"/>
      <c r="G558" s="304"/>
      <c r="H558" s="304"/>
      <c r="I558" s="304"/>
      <c r="J558" s="304"/>
    </row>
    <row r="559" ht="24" spans="1:10">
      <c r="A559" s="205" t="s">
        <v>129</v>
      </c>
      <c r="B559" s="163"/>
      <c r="C559" s="206"/>
      <c r="D559" s="164" t="s">
        <v>13</v>
      </c>
      <c r="E559" s="207" t="s">
        <v>14</v>
      </c>
      <c r="F559" s="136" t="s">
        <v>15</v>
      </c>
      <c r="G559" s="137" t="s">
        <v>16</v>
      </c>
      <c r="H559" s="138"/>
      <c r="I559" s="138"/>
      <c r="J559" s="139" t="s">
        <v>17</v>
      </c>
    </row>
    <row r="560" spans="1:10">
      <c r="A560" s="208"/>
      <c r="B560" s="165"/>
      <c r="C560" s="209"/>
      <c r="D560" s="166"/>
      <c r="E560" s="210" t="s">
        <v>18</v>
      </c>
      <c r="F560" s="142"/>
      <c r="G560" s="143" t="s">
        <v>19</v>
      </c>
      <c r="H560" s="144" t="s">
        <v>20</v>
      </c>
      <c r="I560" s="145" t="s">
        <v>21</v>
      </c>
      <c r="J560" s="146"/>
    </row>
    <row r="561" spans="1:10">
      <c r="A561" s="235"/>
      <c r="B561" s="167"/>
      <c r="C561" s="236"/>
      <c r="D561" s="168"/>
      <c r="E561" s="237"/>
      <c r="F561" s="147" t="s">
        <v>22</v>
      </c>
      <c r="G561" s="148" t="s">
        <v>22</v>
      </c>
      <c r="H561" s="149" t="s">
        <v>23</v>
      </c>
      <c r="I561" s="150"/>
      <c r="J561" s="151" t="s">
        <v>24</v>
      </c>
    </row>
    <row r="562" spans="1:10">
      <c r="A562" s="215" t="s">
        <v>25</v>
      </c>
      <c r="B562" s="216"/>
      <c r="C562" s="217"/>
      <c r="D562" s="218"/>
      <c r="E562" s="219"/>
      <c r="F562" s="220"/>
      <c r="G562" s="221"/>
      <c r="H562" s="221"/>
      <c r="I562" s="221"/>
      <c r="J562" s="245"/>
    </row>
    <row r="563" spans="1:10">
      <c r="A563" s="222"/>
      <c r="B563" s="216" t="s">
        <v>26</v>
      </c>
      <c r="C563" s="217"/>
      <c r="D563" s="218" t="s">
        <v>27</v>
      </c>
      <c r="E563" s="219"/>
      <c r="F563" s="223">
        <f>'[1]21ps'!H5</f>
        <v>210456</v>
      </c>
      <c r="G563" s="224">
        <f>'[1]22ps'!H5</f>
        <v>319620</v>
      </c>
      <c r="H563" s="224">
        <f>I563-G563</f>
        <v>911388</v>
      </c>
      <c r="I563" s="224">
        <v>1231008</v>
      </c>
      <c r="J563" s="246">
        <f>[1]PS!H5</f>
        <v>1396644</v>
      </c>
    </row>
    <row r="564" spans="1:10">
      <c r="A564" s="222"/>
      <c r="B564" s="216" t="s">
        <v>28</v>
      </c>
      <c r="C564" s="217"/>
      <c r="D564" s="218" t="s">
        <v>29</v>
      </c>
      <c r="E564" s="219"/>
      <c r="F564" s="220">
        <f>'[1]21ps'!H6</f>
        <v>33808.14</v>
      </c>
      <c r="G564" s="221">
        <f>'[1]22ps'!H6</f>
        <v>0</v>
      </c>
      <c r="H564" s="221">
        <f>I564-G564</f>
        <v>98876</v>
      </c>
      <c r="I564" s="221">
        <v>98876</v>
      </c>
      <c r="J564" s="245">
        <f>[1]PS!H6</f>
        <v>36213.72</v>
      </c>
    </row>
    <row r="565" spans="1:10">
      <c r="A565" s="222"/>
      <c r="B565" s="216" t="s">
        <v>30</v>
      </c>
      <c r="C565" s="217"/>
      <c r="D565" s="218"/>
      <c r="E565" s="219"/>
      <c r="F565" s="220"/>
      <c r="G565" s="221"/>
      <c r="H565" s="221"/>
      <c r="I565" s="221"/>
      <c r="J565" s="245"/>
    </row>
    <row r="566" spans="1:10">
      <c r="A566" s="222"/>
      <c r="B566" s="216" t="s">
        <v>31</v>
      </c>
      <c r="C566" s="217"/>
      <c r="D566" s="218" t="s">
        <v>32</v>
      </c>
      <c r="E566" s="219"/>
      <c r="F566" s="220">
        <f>'[1]21ps'!H7</f>
        <v>24000</v>
      </c>
      <c r="G566" s="221">
        <f>'[1]22ps'!H7</f>
        <v>12000</v>
      </c>
      <c r="H566" s="221">
        <f t="shared" ref="H566:H579" si="11">I566-G566</f>
        <v>60000</v>
      </c>
      <c r="I566" s="221">
        <v>72000</v>
      </c>
      <c r="J566" s="245">
        <f>[1]PS!H7</f>
        <v>96000</v>
      </c>
    </row>
    <row r="567" spans="1:10">
      <c r="A567" s="222"/>
      <c r="B567" s="216" t="s">
        <v>33</v>
      </c>
      <c r="C567" s="217"/>
      <c r="D567" s="218" t="s">
        <v>34</v>
      </c>
      <c r="E567" s="219"/>
      <c r="F567" s="220">
        <f>'[1]21ps'!H8</f>
        <v>72000</v>
      </c>
      <c r="G567" s="221">
        <f>'[1]22ps'!H8</f>
        <v>36000</v>
      </c>
      <c r="H567" s="221">
        <f t="shared" si="11"/>
        <v>36000</v>
      </c>
      <c r="I567" s="221">
        <v>72000</v>
      </c>
      <c r="J567" s="245">
        <f>[1]PS!H8</f>
        <v>72000</v>
      </c>
    </row>
    <row r="568" spans="1:10">
      <c r="A568" s="222"/>
      <c r="B568" s="216" t="s">
        <v>35</v>
      </c>
      <c r="C568" s="217"/>
      <c r="D568" s="218" t="s">
        <v>36</v>
      </c>
      <c r="E568" s="219"/>
      <c r="F568" s="220">
        <f>'[1]21ps'!H9</f>
        <v>72000</v>
      </c>
      <c r="G568" s="221">
        <f>'[1]22ps'!H9</f>
        <v>36000</v>
      </c>
      <c r="H568" s="221">
        <f t="shared" si="11"/>
        <v>36000</v>
      </c>
      <c r="I568" s="221">
        <v>72000</v>
      </c>
      <c r="J568" s="245">
        <f>[1]PS!H9</f>
        <v>72000</v>
      </c>
    </row>
    <row r="569" spans="1:10">
      <c r="A569" s="222"/>
      <c r="B569" s="216" t="s">
        <v>37</v>
      </c>
      <c r="C569" s="217"/>
      <c r="D569" s="218" t="s">
        <v>38</v>
      </c>
      <c r="E569" s="219"/>
      <c r="F569" s="220">
        <f>'[1]21ps'!H10</f>
        <v>6000</v>
      </c>
      <c r="G569" s="221">
        <f>'[1]22ps'!H10</f>
        <v>6000</v>
      </c>
      <c r="H569" s="221">
        <f t="shared" si="11"/>
        <v>12000</v>
      </c>
      <c r="I569" s="221">
        <v>18000</v>
      </c>
      <c r="J569" s="245">
        <f>[1]PS!H10</f>
        <v>24000</v>
      </c>
    </row>
    <row r="570" spans="1:10">
      <c r="A570" s="222"/>
      <c r="B570" s="216" t="s">
        <v>41</v>
      </c>
      <c r="C570" s="217"/>
      <c r="D570" s="218" t="s">
        <v>42</v>
      </c>
      <c r="E570" s="219"/>
      <c r="F570" s="220">
        <f>'[1]21ps'!H15</f>
        <v>0</v>
      </c>
      <c r="G570" s="221">
        <f>'[1]22ps'!H15</f>
        <v>5000</v>
      </c>
      <c r="H570" s="221">
        <f t="shared" si="11"/>
        <v>0</v>
      </c>
      <c r="I570" s="221">
        <v>5000</v>
      </c>
      <c r="J570" s="245">
        <f>[1]PS!H14</f>
        <v>0</v>
      </c>
    </row>
    <row r="571" spans="1:10">
      <c r="A571" s="222"/>
      <c r="B571" s="216" t="s">
        <v>43</v>
      </c>
      <c r="C571" s="217"/>
      <c r="D571" s="218" t="s">
        <v>44</v>
      </c>
      <c r="E571" s="219"/>
      <c r="F571" s="220">
        <f>'[1]21ps'!H16</f>
        <v>5000</v>
      </c>
      <c r="G571" s="221">
        <f>'[1]22ps'!H16</f>
        <v>0</v>
      </c>
      <c r="H571" s="221">
        <f t="shared" si="11"/>
        <v>15000</v>
      </c>
      <c r="I571" s="221">
        <v>15000</v>
      </c>
      <c r="J571" s="245">
        <f>[1]PS!H15</f>
        <v>20000</v>
      </c>
    </row>
    <row r="572" spans="1:10">
      <c r="A572" s="222"/>
      <c r="B572" s="216" t="s">
        <v>45</v>
      </c>
      <c r="C572" s="217"/>
      <c r="D572" s="218" t="s">
        <v>46</v>
      </c>
      <c r="E572" s="219"/>
      <c r="F572" s="220">
        <f>'[1]21ps'!H17</f>
        <v>17538</v>
      </c>
      <c r="G572" s="221">
        <f>'[1]22ps'!H17</f>
        <v>0</v>
      </c>
      <c r="H572" s="221">
        <f t="shared" si="11"/>
        <v>102584</v>
      </c>
      <c r="I572" s="221">
        <v>102584</v>
      </c>
      <c r="J572" s="245">
        <f>[1]PS!H16</f>
        <v>116387</v>
      </c>
    </row>
    <row r="573" spans="1:10">
      <c r="A573" s="222"/>
      <c r="B573" s="216" t="s">
        <v>47</v>
      </c>
      <c r="C573" s="217"/>
      <c r="D573" s="218" t="s">
        <v>48</v>
      </c>
      <c r="E573" s="219"/>
      <c r="F573" s="220">
        <f>'[1]21ps'!H18</f>
        <v>25254.72</v>
      </c>
      <c r="G573" s="221">
        <f>'[1]22ps'!H18</f>
        <v>38354.4</v>
      </c>
      <c r="H573" s="221">
        <f t="shared" si="11"/>
        <v>109366.56</v>
      </c>
      <c r="I573" s="221">
        <v>147720.96</v>
      </c>
      <c r="J573" s="245">
        <f>[1]PS!H17</f>
        <v>167597.28</v>
      </c>
    </row>
    <row r="574" spans="1:10">
      <c r="A574" s="222"/>
      <c r="B574" s="216" t="s">
        <v>49</v>
      </c>
      <c r="C574" s="217"/>
      <c r="D574" s="218" t="s">
        <v>50</v>
      </c>
      <c r="E574" s="219"/>
      <c r="F574" s="220">
        <f>'[1]21ps'!H19</f>
        <v>4209.12</v>
      </c>
      <c r="G574" s="221">
        <f>'[1]22ps'!H19</f>
        <v>6392.4</v>
      </c>
      <c r="H574" s="221">
        <f t="shared" si="11"/>
        <v>18227.76</v>
      </c>
      <c r="I574" s="221">
        <v>24620.16</v>
      </c>
      <c r="J574" s="245">
        <f>[1]PS!H18</f>
        <v>27932.88</v>
      </c>
    </row>
    <row r="575" spans="1:10">
      <c r="A575" s="222"/>
      <c r="B575" s="216" t="s">
        <v>51</v>
      </c>
      <c r="C575" s="217"/>
      <c r="D575" s="218" t="s">
        <v>52</v>
      </c>
      <c r="E575" s="219"/>
      <c r="F575" s="220">
        <f>'[1]21ps'!H20</f>
        <v>3156.84</v>
      </c>
      <c r="G575" s="221">
        <f>'[1]22ps'!H20</f>
        <v>4665.18</v>
      </c>
      <c r="H575" s="221">
        <f t="shared" si="11"/>
        <v>19954.98</v>
      </c>
      <c r="I575" s="221">
        <v>24620.16</v>
      </c>
      <c r="J575" s="245">
        <f>[1]PS!H19</f>
        <v>34916.1</v>
      </c>
    </row>
    <row r="576" spans="1:10">
      <c r="A576" s="222"/>
      <c r="B576" s="216" t="s">
        <v>53</v>
      </c>
      <c r="C576" s="217"/>
      <c r="D576" s="218" t="s">
        <v>54</v>
      </c>
      <c r="E576" s="219"/>
      <c r="F576" s="220">
        <f>'[1]21ps'!H21</f>
        <v>1200</v>
      </c>
      <c r="G576" s="221">
        <f>'[1]22ps'!H21</f>
        <v>600</v>
      </c>
      <c r="H576" s="221">
        <f t="shared" si="11"/>
        <v>3000</v>
      </c>
      <c r="I576" s="221">
        <v>3600</v>
      </c>
      <c r="J576" s="245">
        <f>[1]PS!H20</f>
        <v>4800</v>
      </c>
    </row>
    <row r="577" spans="1:10">
      <c r="A577" s="222"/>
      <c r="B577" s="216" t="s">
        <v>55</v>
      </c>
      <c r="C577" s="217"/>
      <c r="D577" s="218" t="s">
        <v>56</v>
      </c>
      <c r="E577" s="219"/>
      <c r="F577" s="220">
        <f>'[1]21ps'!H22</f>
        <v>0</v>
      </c>
      <c r="G577" s="221">
        <f>'[1]22ps'!H22</f>
        <v>0</v>
      </c>
      <c r="H577" s="221">
        <f t="shared" si="11"/>
        <v>0</v>
      </c>
      <c r="I577" s="221">
        <v>0</v>
      </c>
      <c r="J577" s="245">
        <f>[1]PS!H21</f>
        <v>0</v>
      </c>
    </row>
    <row r="578" spans="1:10">
      <c r="A578" s="283"/>
      <c r="B578" s="284" t="s">
        <v>57</v>
      </c>
      <c r="C578" s="285"/>
      <c r="D578" s="286" t="s">
        <v>58</v>
      </c>
      <c r="E578" s="287"/>
      <c r="F578" s="251">
        <f>'[1]21ps'!H24+'[1]21ps'!H25+'[1]21ps'!H26</f>
        <v>57568</v>
      </c>
      <c r="G578" s="225">
        <f>'[1]22ps'!H24+'[1]22ps'!H25+'[1]22ps'!H27</f>
        <v>78728</v>
      </c>
      <c r="H578" s="225">
        <f t="shared" si="11"/>
        <v>62856</v>
      </c>
      <c r="I578" s="225">
        <v>141584</v>
      </c>
      <c r="J578" s="247">
        <f>[1]PS!H23+[1]PS!H24+[1]PS!H25</f>
        <v>156387</v>
      </c>
    </row>
    <row r="579" ht="12.75" spans="1:10">
      <c r="A579" s="308"/>
      <c r="B579" s="266" t="s">
        <v>59</v>
      </c>
      <c r="C579" s="266"/>
      <c r="D579" s="290"/>
      <c r="E579" s="291"/>
      <c r="F579" s="231">
        <f>SUM(F563:F578)</f>
        <v>532190.82</v>
      </c>
      <c r="G579" s="231">
        <f>SUM(G563:G578)</f>
        <v>543359.98</v>
      </c>
      <c r="H579" s="231">
        <f t="shared" si="11"/>
        <v>1485253.3</v>
      </c>
      <c r="I579" s="248">
        <f>SUM(I563:I578)</f>
        <v>2028613.28</v>
      </c>
      <c r="J579" s="312">
        <f>SUM(J563:J578)</f>
        <v>2224877.98</v>
      </c>
    </row>
    <row r="580" spans="1:10">
      <c r="A580" s="216"/>
      <c r="B580" s="254"/>
      <c r="C580" s="254"/>
      <c r="D580" s="218"/>
      <c r="E580" s="232"/>
      <c r="F580" s="255"/>
      <c r="G580" s="255"/>
      <c r="H580" s="255"/>
      <c r="I580" s="255"/>
      <c r="J580" s="255"/>
    </row>
    <row r="581" spans="1:10">
      <c r="A581" s="216"/>
      <c r="B581" s="254"/>
      <c r="C581" s="254"/>
      <c r="D581" s="218"/>
      <c r="E581" s="232"/>
      <c r="F581" s="255"/>
      <c r="G581" s="255"/>
      <c r="H581" s="255"/>
      <c r="I581" s="255"/>
      <c r="J581" s="255"/>
    </row>
    <row r="582" spans="1:10">
      <c r="A582" s="216"/>
      <c r="B582" s="254"/>
      <c r="C582" s="254"/>
      <c r="D582" s="218"/>
      <c r="E582" s="232"/>
      <c r="F582" s="255"/>
      <c r="G582" s="255"/>
      <c r="H582" s="255"/>
      <c r="I582" s="255"/>
      <c r="J582" s="255"/>
    </row>
    <row r="583" spans="1:10">
      <c r="A583" s="216"/>
      <c r="B583" s="254"/>
      <c r="C583" s="254"/>
      <c r="D583" s="218"/>
      <c r="E583" s="232"/>
      <c r="F583" s="255"/>
      <c r="G583" s="255"/>
      <c r="H583" s="255"/>
      <c r="I583" s="255"/>
      <c r="J583" s="255"/>
    </row>
    <row r="584" spans="1:10">
      <c r="A584" s="216"/>
      <c r="B584" s="254"/>
      <c r="C584" s="254"/>
      <c r="D584" s="218"/>
      <c r="E584" s="232"/>
      <c r="F584" s="255"/>
      <c r="G584" s="255"/>
      <c r="H584" s="255"/>
      <c r="I584" s="255"/>
      <c r="J584" s="255"/>
    </row>
    <row r="585" spans="1:10">
      <c r="A585" s="216"/>
      <c r="B585" s="254"/>
      <c r="C585" s="254"/>
      <c r="D585" s="218"/>
      <c r="E585" s="232"/>
      <c r="F585" s="255"/>
      <c r="G585" s="255"/>
      <c r="H585" s="255"/>
      <c r="I585" s="255"/>
      <c r="J585" s="255"/>
    </row>
    <row r="586" spans="1:10">
      <c r="A586" s="216"/>
      <c r="B586" s="254"/>
      <c r="C586" s="254"/>
      <c r="D586" s="218"/>
      <c r="E586" s="232"/>
      <c r="F586" s="255"/>
      <c r="G586" s="255"/>
      <c r="H586" s="255"/>
      <c r="I586" s="255"/>
      <c r="J586" s="255"/>
    </row>
    <row r="587" spans="1:10">
      <c r="A587" s="216"/>
      <c r="B587" s="254"/>
      <c r="C587" s="254"/>
      <c r="D587" s="218"/>
      <c r="E587" s="232"/>
      <c r="F587" s="255"/>
      <c r="G587" s="255"/>
      <c r="H587" s="255"/>
      <c r="I587" s="255"/>
      <c r="J587" s="255"/>
    </row>
    <row r="588" spans="1:10">
      <c r="A588" s="216"/>
      <c r="B588" s="254"/>
      <c r="C588" s="254"/>
      <c r="D588" s="218"/>
      <c r="E588" s="232"/>
      <c r="F588" s="255"/>
      <c r="G588" s="255"/>
      <c r="H588" s="255"/>
      <c r="I588" s="255"/>
      <c r="J588" s="255"/>
    </row>
    <row r="589" ht="12.75" spans="1:10">
      <c r="A589" s="216"/>
      <c r="B589" s="216"/>
      <c r="C589" s="232"/>
      <c r="D589" s="218"/>
      <c r="E589" s="232"/>
      <c r="F589" s="233"/>
      <c r="G589" s="234"/>
      <c r="H589" s="234"/>
      <c r="I589" s="234"/>
      <c r="J589" s="234"/>
    </row>
    <row r="590" ht="24" spans="1:10">
      <c r="A590" s="205" t="s">
        <v>129</v>
      </c>
      <c r="B590" s="163"/>
      <c r="C590" s="206"/>
      <c r="D590" s="164" t="s">
        <v>13</v>
      </c>
      <c r="E590" s="207" t="s">
        <v>14</v>
      </c>
      <c r="F590" s="136" t="s">
        <v>15</v>
      </c>
      <c r="G590" s="137" t="s">
        <v>16</v>
      </c>
      <c r="H590" s="138"/>
      <c r="I590" s="138"/>
      <c r="J590" s="139" t="s">
        <v>17</v>
      </c>
    </row>
    <row r="591" spans="1:10">
      <c r="A591" s="208"/>
      <c r="B591" s="165"/>
      <c r="C591" s="209"/>
      <c r="D591" s="166"/>
      <c r="E591" s="210" t="s">
        <v>18</v>
      </c>
      <c r="F591" s="142"/>
      <c r="G591" s="143" t="s">
        <v>19</v>
      </c>
      <c r="H591" s="144" t="s">
        <v>20</v>
      </c>
      <c r="I591" s="145" t="s">
        <v>21</v>
      </c>
      <c r="J591" s="146"/>
    </row>
    <row r="592" ht="12.75" spans="1:10">
      <c r="A592" s="235"/>
      <c r="B592" s="167"/>
      <c r="C592" s="236"/>
      <c r="D592" s="168"/>
      <c r="E592" s="237"/>
      <c r="F592" s="147" t="s">
        <v>22</v>
      </c>
      <c r="G592" s="148" t="s">
        <v>22</v>
      </c>
      <c r="H592" s="149" t="s">
        <v>23</v>
      </c>
      <c r="I592" s="150"/>
      <c r="J592" s="151" t="s">
        <v>24</v>
      </c>
    </row>
    <row r="593" spans="1:10">
      <c r="A593" s="238" t="s">
        <v>60</v>
      </c>
      <c r="B593" s="239"/>
      <c r="C593" s="240"/>
      <c r="D593" s="241"/>
      <c r="E593" s="242"/>
      <c r="F593" s="243"/>
      <c r="G593" s="244"/>
      <c r="H593" s="244"/>
      <c r="I593" s="244"/>
      <c r="J593" s="250"/>
    </row>
    <row r="594" spans="1:10">
      <c r="A594" s="215"/>
      <c r="B594" s="216" t="s">
        <v>61</v>
      </c>
      <c r="C594" s="217"/>
      <c r="D594" s="218" t="s">
        <v>62</v>
      </c>
      <c r="E594" s="219"/>
      <c r="F594" s="310">
        <f>'[1]21mooe'!H3</f>
        <v>35130</v>
      </c>
      <c r="G594" s="311">
        <f>'[1]22mooe'!H3</f>
        <v>33900</v>
      </c>
      <c r="H594" s="311">
        <f t="shared" ref="H594:H603" si="12">I594-G594</f>
        <v>86100</v>
      </c>
      <c r="I594" s="311">
        <v>120000</v>
      </c>
      <c r="J594" s="313">
        <f>[1]MOOE!H2</f>
        <v>120000</v>
      </c>
    </row>
    <row r="595" spans="1:10">
      <c r="A595" s="215"/>
      <c r="B595" s="216" t="s">
        <v>63</v>
      </c>
      <c r="C595" s="217"/>
      <c r="D595" s="218" t="s">
        <v>64</v>
      </c>
      <c r="E595" s="219"/>
      <c r="F595" s="220">
        <f>'[1]21mooe'!H4</f>
        <v>72700</v>
      </c>
      <c r="G595" s="221">
        <f>'[1]22mooe'!H4</f>
        <v>67449</v>
      </c>
      <c r="H595" s="221">
        <f t="shared" si="12"/>
        <v>52551</v>
      </c>
      <c r="I595" s="221">
        <v>120000</v>
      </c>
      <c r="J595" s="245">
        <f>[1]MOOE!H3</f>
        <v>120000</v>
      </c>
    </row>
    <row r="596" spans="1:10">
      <c r="A596" s="215"/>
      <c r="B596" s="216" t="s">
        <v>65</v>
      </c>
      <c r="C596" s="217"/>
      <c r="D596" s="218" t="s">
        <v>66</v>
      </c>
      <c r="E596" s="219"/>
      <c r="F596" s="220">
        <f>'[1]21mooe'!H5</f>
        <v>95243.6</v>
      </c>
      <c r="G596" s="221">
        <f>'[1]22mooe'!H5</f>
        <v>14630</v>
      </c>
      <c r="H596" s="221">
        <f t="shared" si="12"/>
        <v>85370</v>
      </c>
      <c r="I596" s="221">
        <v>100000</v>
      </c>
      <c r="J596" s="245">
        <f>[1]MOOE!H4</f>
        <v>100000</v>
      </c>
    </row>
    <row r="597" spans="1:10">
      <c r="A597" s="215"/>
      <c r="B597" s="216" t="s">
        <v>67</v>
      </c>
      <c r="C597" s="217"/>
      <c r="D597" s="218" t="s">
        <v>68</v>
      </c>
      <c r="E597" s="219"/>
      <c r="F597" s="220">
        <v>0</v>
      </c>
      <c r="G597" s="221">
        <v>0</v>
      </c>
      <c r="H597" s="221">
        <f t="shared" si="12"/>
        <v>0</v>
      </c>
      <c r="I597" s="221">
        <v>0</v>
      </c>
      <c r="J597" s="245">
        <f>[1]MOOE!H6</f>
        <v>0</v>
      </c>
    </row>
    <row r="598" spans="1:10">
      <c r="A598" s="215"/>
      <c r="B598" s="216" t="s">
        <v>75</v>
      </c>
      <c r="C598" s="217"/>
      <c r="D598" s="218" t="s">
        <v>76</v>
      </c>
      <c r="E598" s="219"/>
      <c r="F598" s="220">
        <v>0</v>
      </c>
      <c r="G598" s="221">
        <f>'[1]22mooe'!H11</f>
        <v>600</v>
      </c>
      <c r="H598" s="221">
        <f t="shared" si="12"/>
        <v>3000</v>
      </c>
      <c r="I598" s="221">
        <v>3600</v>
      </c>
      <c r="J598" s="245">
        <f>[1]MOOE!H10</f>
        <v>3600</v>
      </c>
    </row>
    <row r="599" spans="1:10">
      <c r="A599" s="215"/>
      <c r="B599" s="216" t="s">
        <v>143</v>
      </c>
      <c r="C599" s="217"/>
      <c r="D599" s="218" t="s">
        <v>78</v>
      </c>
      <c r="E599" s="219"/>
      <c r="F599" s="220">
        <f>'[1]21mooe'!H12</f>
        <v>13220</v>
      </c>
      <c r="G599" s="221">
        <f>'[1]22mooe'!H12</f>
        <v>5632</v>
      </c>
      <c r="H599" s="221">
        <f t="shared" si="12"/>
        <v>14368</v>
      </c>
      <c r="I599" s="221">
        <v>20000</v>
      </c>
      <c r="J599" s="245">
        <f>[1]MOOE!H11</f>
        <v>20000</v>
      </c>
    </row>
    <row r="600" spans="1:10">
      <c r="A600" s="215"/>
      <c r="B600" s="216" t="s">
        <v>89</v>
      </c>
      <c r="C600" s="217"/>
      <c r="D600" s="218" t="s">
        <v>90</v>
      </c>
      <c r="E600" s="219"/>
      <c r="F600" s="220">
        <f>'[1]21mooe'!H19</f>
        <v>0</v>
      </c>
      <c r="G600" s="221">
        <f>'[1]22mooe'!H19</f>
        <v>0</v>
      </c>
      <c r="H600" s="221">
        <f t="shared" si="12"/>
        <v>0</v>
      </c>
      <c r="I600" s="221">
        <v>0</v>
      </c>
      <c r="J600" s="245">
        <v>0</v>
      </c>
    </row>
    <row r="601" spans="1:10">
      <c r="A601" s="215"/>
      <c r="B601" s="216" t="s">
        <v>95</v>
      </c>
      <c r="C601" s="217"/>
      <c r="D601" s="218" t="s">
        <v>96</v>
      </c>
      <c r="E601" s="219"/>
      <c r="F601" s="220">
        <v>0</v>
      </c>
      <c r="G601" s="221">
        <v>0</v>
      </c>
      <c r="H601" s="221">
        <f t="shared" si="12"/>
        <v>0</v>
      </c>
      <c r="I601" s="221">
        <v>0</v>
      </c>
      <c r="J601" s="245">
        <f>[1]MOOE!H20</f>
        <v>0</v>
      </c>
    </row>
    <row r="602" spans="1:10">
      <c r="A602" s="215"/>
      <c r="B602" s="216" t="s">
        <v>105</v>
      </c>
      <c r="C602" s="217"/>
      <c r="D602" s="218" t="s">
        <v>106</v>
      </c>
      <c r="E602" s="219"/>
      <c r="F602" s="220">
        <f>'[1]21mooe'!H28</f>
        <v>84311.4</v>
      </c>
      <c r="G602" s="221">
        <f>'[1]22mooe'!H29</f>
        <v>21100.35</v>
      </c>
      <c r="H602" s="221">
        <f t="shared" si="12"/>
        <v>78899.65</v>
      </c>
      <c r="I602" s="221">
        <v>100000</v>
      </c>
      <c r="J602" s="245">
        <f>[1]MOOE!H25</f>
        <v>100000</v>
      </c>
    </row>
    <row r="603" ht="12.75" spans="1:10">
      <c r="A603" s="258"/>
      <c r="B603" s="295" t="s">
        <v>107</v>
      </c>
      <c r="C603" s="295"/>
      <c r="D603" s="296"/>
      <c r="E603" s="262"/>
      <c r="F603" s="297">
        <f>SUM(F594:F602)</f>
        <v>300605</v>
      </c>
      <c r="G603" s="230">
        <f>SUM(G594:G602)</f>
        <v>143311.35</v>
      </c>
      <c r="H603" s="230">
        <f t="shared" si="12"/>
        <v>320288.65</v>
      </c>
      <c r="I603" s="297">
        <f>SUM(I594:I602)</f>
        <v>463600</v>
      </c>
      <c r="J603" s="300">
        <f>SUM(J594:J602)</f>
        <v>463600</v>
      </c>
    </row>
    <row r="604" spans="1:10">
      <c r="A604" s="215" t="s">
        <v>108</v>
      </c>
      <c r="B604" s="216"/>
      <c r="C604" s="217"/>
      <c r="D604" s="218"/>
      <c r="E604" s="219"/>
      <c r="F604" s="220"/>
      <c r="G604" s="221"/>
      <c r="H604" s="221"/>
      <c r="I604" s="221"/>
      <c r="J604" s="245"/>
    </row>
    <row r="605" spans="1:10">
      <c r="A605" s="215"/>
      <c r="B605" s="216" t="s">
        <v>111</v>
      </c>
      <c r="C605" s="217"/>
      <c r="D605" s="298" t="s">
        <v>130</v>
      </c>
      <c r="E605" s="219"/>
      <c r="F605" s="220">
        <v>0</v>
      </c>
      <c r="G605" s="221">
        <f>'[1]22mooe'!H33</f>
        <v>21850</v>
      </c>
      <c r="H605" s="221">
        <f>I605-G605</f>
        <v>28150</v>
      </c>
      <c r="I605" s="221">
        <v>50000</v>
      </c>
      <c r="J605" s="245">
        <f>[1]MOOE!H29</f>
        <v>0</v>
      </c>
    </row>
    <row r="606" spans="1:10">
      <c r="A606" s="215"/>
      <c r="B606" s="216" t="s">
        <v>131</v>
      </c>
      <c r="C606" s="217"/>
      <c r="D606" s="298" t="s">
        <v>110</v>
      </c>
      <c r="E606" s="219"/>
      <c r="F606" s="220">
        <v>0</v>
      </c>
      <c r="G606" s="221">
        <v>0</v>
      </c>
      <c r="H606" s="221">
        <f>I606-G606</f>
        <v>0</v>
      </c>
      <c r="I606" s="221">
        <v>0</v>
      </c>
      <c r="J606" s="245">
        <f>[1]MOOE!H31</f>
        <v>0</v>
      </c>
    </row>
    <row r="607" spans="1:10">
      <c r="A607" s="215"/>
      <c r="B607" s="216" t="s">
        <v>132</v>
      </c>
      <c r="C607" s="217"/>
      <c r="D607" s="299" t="s">
        <v>116</v>
      </c>
      <c r="E607" s="219"/>
      <c r="F607" s="220">
        <v>0</v>
      </c>
      <c r="G607" s="221">
        <v>0</v>
      </c>
      <c r="H607" s="221">
        <f>I607-G607</f>
        <v>0</v>
      </c>
      <c r="I607" s="221">
        <v>0</v>
      </c>
      <c r="J607" s="245">
        <f>[1]MOOE!H32</f>
        <v>0</v>
      </c>
    </row>
    <row r="608" ht="12.75" spans="1:10">
      <c r="A608" s="258"/>
      <c r="B608" s="259" t="s">
        <v>117</v>
      </c>
      <c r="C608" s="260"/>
      <c r="D608" s="261"/>
      <c r="E608" s="262"/>
      <c r="F608" s="263">
        <f>SUM(F606:F607)</f>
        <v>0</v>
      </c>
      <c r="G608" s="263">
        <f>SUM(G605:G607)</f>
        <v>21850</v>
      </c>
      <c r="H608" s="263">
        <f>SUM(H605:H607)</f>
        <v>28150</v>
      </c>
      <c r="I608" s="263">
        <f>SUM(I605:I607)</f>
        <v>50000</v>
      </c>
      <c r="J608" s="281">
        <f>SUM(J605:J607)</f>
        <v>0</v>
      </c>
    </row>
    <row r="609" ht="12.75" spans="1:10">
      <c r="A609" s="265" t="s">
        <v>118</v>
      </c>
      <c r="B609" s="266"/>
      <c r="C609" s="266"/>
      <c r="D609" s="267"/>
      <c r="E609" s="268"/>
      <c r="F609" s="269">
        <f>F579+F603+F608</f>
        <v>832795.82</v>
      </c>
      <c r="G609" s="269">
        <f>G579+G603+G608</f>
        <v>708521.33</v>
      </c>
      <c r="H609" s="270">
        <f>I609-G609</f>
        <v>1833691.95</v>
      </c>
      <c r="I609" s="269">
        <f>I579+I603+I608</f>
        <v>2542213.28</v>
      </c>
      <c r="J609" s="282">
        <f>J579+J603+J608</f>
        <v>2688477.98</v>
      </c>
    </row>
    <row r="610" ht="13.2" spans="1:10">
      <c r="A610" s="271"/>
      <c r="B610" s="271"/>
      <c r="C610" s="232"/>
      <c r="D610" s="272"/>
      <c r="E610" s="232"/>
      <c r="F610" s="233"/>
      <c r="G610" s="233"/>
      <c r="H610" s="233"/>
      <c r="I610" s="233"/>
      <c r="J610" s="233"/>
    </row>
    <row r="611" ht="13.2" spans="1:10">
      <c r="A611" s="271" t="s">
        <v>119</v>
      </c>
      <c r="B611" s="271"/>
      <c r="C611" s="232"/>
      <c r="D611" s="272"/>
      <c r="E611" s="232"/>
      <c r="F611" s="233"/>
      <c r="G611" s="233"/>
      <c r="H611" s="233"/>
      <c r="I611" s="233"/>
      <c r="J611" s="233"/>
    </row>
    <row r="612" ht="13.2" spans="1:10">
      <c r="A612" s="271"/>
      <c r="B612" s="271"/>
      <c r="C612" s="232"/>
      <c r="D612" s="272"/>
      <c r="E612" s="232"/>
      <c r="F612" s="233"/>
      <c r="G612" s="233"/>
      <c r="H612" s="233"/>
      <c r="I612" s="233"/>
      <c r="J612" s="233"/>
    </row>
    <row r="613" ht="13.2" spans="1:10">
      <c r="A613" s="273"/>
      <c r="B613" s="271"/>
      <c r="C613" s="274" t="s">
        <v>120</v>
      </c>
      <c r="D613" s="271" t="s">
        <v>121</v>
      </c>
      <c r="E613" s="271"/>
      <c r="F613" s="275"/>
      <c r="G613" s="276"/>
      <c r="H613" s="277" t="s">
        <v>122</v>
      </c>
      <c r="I613" s="277"/>
      <c r="J613" s="275"/>
    </row>
    <row r="614" ht="13.2" spans="1:10">
      <c r="A614" s="273"/>
      <c r="B614" s="271"/>
      <c r="C614" s="274"/>
      <c r="D614" s="278"/>
      <c r="E614" s="271"/>
      <c r="F614" s="275"/>
      <c r="G614" s="276"/>
      <c r="H614" s="276"/>
      <c r="I614" s="276"/>
      <c r="J614" s="275"/>
    </row>
    <row r="616" spans="3:10">
      <c r="C616" s="279" t="s">
        <v>150</v>
      </c>
      <c r="D616" s="279" t="s">
        <v>125</v>
      </c>
      <c r="E616" s="279"/>
      <c r="F616" s="279"/>
      <c r="G616" s="279"/>
      <c r="H616" s="279" t="s">
        <v>124</v>
      </c>
      <c r="I616" s="279"/>
      <c r="J616" s="279"/>
    </row>
    <row r="617" spans="3:10">
      <c r="C617" s="280" t="s">
        <v>151</v>
      </c>
      <c r="D617" s="280" t="s">
        <v>127</v>
      </c>
      <c r="E617" s="280"/>
      <c r="F617" s="280"/>
      <c r="G617" s="280"/>
      <c r="H617" s="280" t="s">
        <v>126</v>
      </c>
      <c r="I617" s="280"/>
      <c r="J617" s="280"/>
    </row>
    <row r="618" spans="3:10">
      <c r="C618" s="280"/>
      <c r="D618" s="280"/>
      <c r="E618" s="280"/>
      <c r="F618" s="280"/>
      <c r="G618" s="280"/>
      <c r="H618" s="280"/>
      <c r="I618" s="280"/>
      <c r="J618" s="280"/>
    </row>
    <row r="619" spans="3:10">
      <c r="C619" s="280"/>
      <c r="D619" s="280"/>
      <c r="E619" s="280"/>
      <c r="F619" s="280"/>
      <c r="G619" s="280"/>
      <c r="H619" s="280"/>
      <c r="I619" s="280"/>
      <c r="J619" s="280"/>
    </row>
    <row r="620" spans="3:10">
      <c r="C620" s="280"/>
      <c r="D620" s="280"/>
      <c r="E620" s="280"/>
      <c r="F620" s="280"/>
      <c r="G620" s="280"/>
      <c r="H620" s="280"/>
      <c r="I620" s="280"/>
      <c r="J620" s="280"/>
    </row>
    <row r="621" spans="3:10">
      <c r="C621" s="280"/>
      <c r="D621" s="280"/>
      <c r="E621" s="280"/>
      <c r="F621" s="280"/>
      <c r="G621" s="280"/>
      <c r="H621" s="280"/>
      <c r="I621" s="280"/>
      <c r="J621" s="280"/>
    </row>
    <row r="622" spans="3:10">
      <c r="C622" s="280"/>
      <c r="D622" s="280"/>
      <c r="E622" s="280"/>
      <c r="F622" s="280"/>
      <c r="G622" s="280"/>
      <c r="H622" s="280"/>
      <c r="I622" s="280"/>
      <c r="J622" s="280"/>
    </row>
    <row r="623" spans="3:10">
      <c r="C623" s="280"/>
      <c r="D623" s="280"/>
      <c r="E623" s="280"/>
      <c r="F623" s="280"/>
      <c r="G623" s="280"/>
      <c r="H623" s="280"/>
      <c r="I623" s="280"/>
      <c r="J623" s="280"/>
    </row>
    <row r="624" spans="3:10">
      <c r="C624" s="280"/>
      <c r="D624" s="280"/>
      <c r="E624" s="280"/>
      <c r="F624" s="280"/>
      <c r="G624" s="280"/>
      <c r="H624" s="280"/>
      <c r="I624" s="280"/>
      <c r="J624" s="280"/>
    </row>
    <row r="625" spans="3:10">
      <c r="C625" s="280"/>
      <c r="D625" s="280"/>
      <c r="E625" s="280"/>
      <c r="F625" s="280"/>
      <c r="G625" s="280"/>
      <c r="H625" s="280"/>
      <c r="I625" s="280"/>
      <c r="J625" s="280"/>
    </row>
    <row r="626" spans="3:10">
      <c r="C626" s="280"/>
      <c r="D626" s="280"/>
      <c r="E626" s="280"/>
      <c r="F626" s="280"/>
      <c r="G626" s="280"/>
      <c r="H626" s="280"/>
      <c r="I626" s="280"/>
      <c r="J626" s="280"/>
    </row>
    <row r="627" spans="3:10">
      <c r="C627" s="280"/>
      <c r="D627" s="280"/>
      <c r="E627" s="280"/>
      <c r="F627" s="280"/>
      <c r="G627" s="280"/>
      <c r="H627" s="280"/>
      <c r="I627" s="280"/>
      <c r="J627" s="280"/>
    </row>
    <row r="628" spans="3:10">
      <c r="C628" s="280"/>
      <c r="D628" s="280"/>
      <c r="E628" s="280"/>
      <c r="F628" s="280"/>
      <c r="G628" s="280"/>
      <c r="H628" s="280"/>
      <c r="I628" s="280"/>
      <c r="J628" s="280"/>
    </row>
    <row r="629" spans="3:10">
      <c r="C629" s="280"/>
      <c r="D629" s="280"/>
      <c r="E629" s="280"/>
      <c r="F629" s="280"/>
      <c r="G629" s="280"/>
      <c r="H629" s="280"/>
      <c r="I629" s="280"/>
      <c r="J629" s="280"/>
    </row>
    <row r="630" spans="3:10">
      <c r="C630" s="280"/>
      <c r="D630" s="280"/>
      <c r="E630" s="280"/>
      <c r="F630" s="280"/>
      <c r="G630" s="280"/>
      <c r="H630" s="280"/>
      <c r="I630" s="280"/>
      <c r="J630" s="280"/>
    </row>
    <row r="631" spans="3:10">
      <c r="C631" s="280"/>
      <c r="D631" s="280"/>
      <c r="E631" s="280"/>
      <c r="F631" s="280"/>
      <c r="G631" s="280"/>
      <c r="H631" s="280"/>
      <c r="I631" s="280"/>
      <c r="J631" s="280"/>
    </row>
    <row r="632" spans="1:10">
      <c r="A632" s="99" t="s">
        <v>200</v>
      </c>
      <c r="B632" s="99"/>
      <c r="C632" s="99"/>
      <c r="D632" s="99"/>
      <c r="E632" s="99"/>
      <c r="F632" s="99"/>
      <c r="G632" s="99"/>
      <c r="H632" s="99"/>
      <c r="I632" s="99"/>
      <c r="J632" s="99"/>
    </row>
    <row r="633" spans="1:10">
      <c r="A633" s="204"/>
      <c r="B633" s="204"/>
      <c r="C633" s="204"/>
      <c r="D633" s="204"/>
      <c r="E633" s="204"/>
      <c r="F633" s="204"/>
      <c r="G633" s="204"/>
      <c r="H633" s="204"/>
      <c r="I633" s="204"/>
      <c r="J633" s="204"/>
    </row>
    <row r="634" spans="1:10">
      <c r="A634" s="204"/>
      <c r="B634" s="204"/>
      <c r="C634" s="204"/>
      <c r="D634" s="204"/>
      <c r="E634" s="204"/>
      <c r="F634" s="204"/>
      <c r="G634" s="204"/>
      <c r="H634" s="204"/>
      <c r="I634" s="204"/>
      <c r="J634" s="204"/>
    </row>
    <row r="635" spans="1:10">
      <c r="A635" s="199"/>
      <c r="B635" s="199"/>
      <c r="C635" s="199"/>
      <c r="D635" s="199"/>
      <c r="E635" s="199"/>
      <c r="F635" s="199"/>
      <c r="G635" s="199"/>
      <c r="H635" s="199"/>
      <c r="I635" s="199"/>
      <c r="J635" s="199"/>
    </row>
    <row r="636" ht="15.6" spans="1:10">
      <c r="A636" s="131" t="s">
        <v>3</v>
      </c>
      <c r="B636" s="131"/>
      <c r="C636" s="131"/>
      <c r="D636" s="131"/>
      <c r="E636" s="131"/>
      <c r="F636" s="131"/>
      <c r="G636" s="131"/>
      <c r="H636" s="131"/>
      <c r="I636" s="131"/>
      <c r="J636" s="131"/>
    </row>
    <row r="637" spans="1:10">
      <c r="A637" s="198"/>
      <c r="B637" s="198"/>
      <c r="C637" s="198"/>
      <c r="D637" s="198"/>
      <c r="E637" s="198"/>
      <c r="F637" s="198"/>
      <c r="G637" s="198"/>
      <c r="H637" s="198"/>
      <c r="I637" s="198"/>
      <c r="J637" s="198"/>
    </row>
    <row r="638" spans="1:10">
      <c r="A638" s="198"/>
      <c r="B638" s="198"/>
      <c r="C638" s="198"/>
      <c r="D638" s="198"/>
      <c r="E638" s="198"/>
      <c r="F638" s="198"/>
      <c r="G638" s="198"/>
      <c r="H638" s="198"/>
      <c r="I638" s="198"/>
      <c r="J638" s="198"/>
    </row>
    <row r="639" spans="1:10">
      <c r="A639" s="197" t="s">
        <v>4</v>
      </c>
      <c r="B639" s="197"/>
      <c r="C639" s="198" t="s">
        <v>5</v>
      </c>
      <c r="D639" s="197"/>
      <c r="E639" s="197"/>
      <c r="F639" s="197"/>
      <c r="G639" s="197" t="s">
        <v>6</v>
      </c>
      <c r="H639" s="198">
        <v>2023</v>
      </c>
      <c r="I639" s="197"/>
      <c r="J639" s="197"/>
    </row>
    <row r="640" spans="1:10">
      <c r="A640" s="199" t="s">
        <v>7</v>
      </c>
      <c r="B640" s="199"/>
      <c r="C640" s="198" t="s">
        <v>8</v>
      </c>
      <c r="D640" s="198"/>
      <c r="E640" s="198"/>
      <c r="F640" s="198"/>
      <c r="G640" s="197"/>
      <c r="H640" s="199"/>
      <c r="I640" s="199"/>
      <c r="J640" s="198"/>
    </row>
    <row r="641" spans="1:10">
      <c r="A641" s="197" t="s">
        <v>11</v>
      </c>
      <c r="B641" s="197"/>
      <c r="C641" s="199"/>
      <c r="D641" s="198"/>
      <c r="E641" s="198"/>
      <c r="F641" s="198"/>
      <c r="G641" s="197"/>
      <c r="H641" s="199"/>
      <c r="I641" s="199"/>
      <c r="J641" s="198"/>
    </row>
    <row r="642" ht="12.75" spans="1:10">
      <c r="A642" s="304"/>
      <c r="B642" s="304"/>
      <c r="C642" s="304"/>
      <c r="D642" s="304"/>
      <c r="E642" s="304"/>
      <c r="F642" s="304"/>
      <c r="G642" s="304"/>
      <c r="H642" s="304"/>
      <c r="I642" s="304"/>
      <c r="J642" s="304"/>
    </row>
    <row r="643" ht="24" spans="1:10">
      <c r="A643" s="205" t="s">
        <v>129</v>
      </c>
      <c r="B643" s="163"/>
      <c r="C643" s="206"/>
      <c r="D643" s="164" t="s">
        <v>13</v>
      </c>
      <c r="E643" s="207" t="s">
        <v>14</v>
      </c>
      <c r="F643" s="136" t="s">
        <v>15</v>
      </c>
      <c r="G643" s="137" t="s">
        <v>16</v>
      </c>
      <c r="H643" s="138"/>
      <c r="I643" s="138"/>
      <c r="J643" s="139" t="s">
        <v>17</v>
      </c>
    </row>
    <row r="644" spans="1:10">
      <c r="A644" s="208"/>
      <c r="B644" s="165"/>
      <c r="C644" s="209"/>
      <c r="D644" s="166"/>
      <c r="E644" s="210" t="s">
        <v>18</v>
      </c>
      <c r="F644" s="142"/>
      <c r="G644" s="143" t="s">
        <v>19</v>
      </c>
      <c r="H644" s="144" t="s">
        <v>20</v>
      </c>
      <c r="I644" s="145" t="s">
        <v>21</v>
      </c>
      <c r="J644" s="146"/>
    </row>
    <row r="645" spans="1:10">
      <c r="A645" s="235"/>
      <c r="B645" s="167"/>
      <c r="C645" s="236"/>
      <c r="D645" s="168"/>
      <c r="E645" s="237"/>
      <c r="F645" s="147" t="s">
        <v>22</v>
      </c>
      <c r="G645" s="148" t="s">
        <v>22</v>
      </c>
      <c r="H645" s="149" t="s">
        <v>23</v>
      </c>
      <c r="I645" s="150"/>
      <c r="J645" s="151" t="s">
        <v>24</v>
      </c>
    </row>
    <row r="646" spans="1:10">
      <c r="A646" s="215" t="s">
        <v>25</v>
      </c>
      <c r="B646" s="216"/>
      <c r="C646" s="217"/>
      <c r="D646" s="218"/>
      <c r="E646" s="219"/>
      <c r="F646" s="220"/>
      <c r="G646" s="221"/>
      <c r="H646" s="221"/>
      <c r="I646" s="221"/>
      <c r="J646" s="245"/>
    </row>
    <row r="647" spans="1:10">
      <c r="A647" s="222"/>
      <c r="B647" s="216" t="s">
        <v>26</v>
      </c>
      <c r="C647" s="217"/>
      <c r="D647" s="218" t="s">
        <v>27</v>
      </c>
      <c r="E647" s="219"/>
      <c r="F647" s="223">
        <f>'[1]21ps'!I5</f>
        <v>1212430</v>
      </c>
      <c r="G647" s="224">
        <f>'[1]22ps'!I5</f>
        <v>619387.5</v>
      </c>
      <c r="H647" s="224">
        <f>I647-G647</f>
        <v>773764.5</v>
      </c>
      <c r="I647" s="224">
        <v>1393152</v>
      </c>
      <c r="J647" s="246">
        <f>[1]PS!I5</f>
        <v>1571520</v>
      </c>
    </row>
    <row r="648" spans="1:10">
      <c r="A648" s="222"/>
      <c r="B648" s="216" t="s">
        <v>28</v>
      </c>
      <c r="C648" s="217"/>
      <c r="D648" s="218" t="s">
        <v>29</v>
      </c>
      <c r="E648" s="219"/>
      <c r="F648" s="220">
        <f>'[1]21ps'!I6</f>
        <v>108930.92</v>
      </c>
      <c r="G648" s="221">
        <f>'[1]22ps'!I6</f>
        <v>52393.18</v>
      </c>
      <c r="H648" s="221">
        <f>I648-G648</f>
        <v>59466.41</v>
      </c>
      <c r="I648" s="221">
        <v>111859.59</v>
      </c>
      <c r="J648" s="245">
        <f>[1]PS!I6</f>
        <v>73265.58</v>
      </c>
    </row>
    <row r="649" spans="1:10">
      <c r="A649" s="222"/>
      <c r="B649" s="216" t="s">
        <v>30</v>
      </c>
      <c r="C649" s="217"/>
      <c r="D649" s="218"/>
      <c r="E649" s="219"/>
      <c r="F649" s="220"/>
      <c r="G649" s="221"/>
      <c r="H649" s="221"/>
      <c r="I649" s="221"/>
      <c r="J649" s="245"/>
    </row>
    <row r="650" spans="1:10">
      <c r="A650" s="222"/>
      <c r="B650" s="216" t="s">
        <v>31</v>
      </c>
      <c r="C650" s="217"/>
      <c r="D650" s="218" t="s">
        <v>32</v>
      </c>
      <c r="E650" s="219"/>
      <c r="F650" s="220">
        <f>'[1]21ps'!I7</f>
        <v>72000</v>
      </c>
      <c r="G650" s="221">
        <f>'[1]22ps'!I7</f>
        <v>36000</v>
      </c>
      <c r="H650" s="221">
        <f t="shared" ref="H650:H664" si="13">I650-G650</f>
        <v>60000</v>
      </c>
      <c r="I650" s="221">
        <v>96000</v>
      </c>
      <c r="J650" s="245">
        <f>[1]PS!I7</f>
        <v>120000</v>
      </c>
    </row>
    <row r="651" spans="1:10">
      <c r="A651" s="222"/>
      <c r="B651" s="216" t="s">
        <v>33</v>
      </c>
      <c r="C651" s="217"/>
      <c r="D651" s="218" t="s">
        <v>34</v>
      </c>
      <c r="E651" s="219"/>
      <c r="F651" s="220">
        <f>'[1]21ps'!I8</f>
        <v>72000</v>
      </c>
      <c r="G651" s="221">
        <f>'[1]22ps'!I8</f>
        <v>36000</v>
      </c>
      <c r="H651" s="221">
        <f t="shared" si="13"/>
        <v>36000</v>
      </c>
      <c r="I651" s="221">
        <v>72000</v>
      </c>
      <c r="J651" s="245">
        <f>[1]PS!I8</f>
        <v>72000</v>
      </c>
    </row>
    <row r="652" spans="1:10">
      <c r="A652" s="222"/>
      <c r="B652" s="216" t="s">
        <v>35</v>
      </c>
      <c r="C652" s="217"/>
      <c r="D652" s="218" t="s">
        <v>36</v>
      </c>
      <c r="E652" s="219"/>
      <c r="F652" s="220">
        <f>'[1]21ps'!I9</f>
        <v>72000</v>
      </c>
      <c r="G652" s="221">
        <f>'[1]22ps'!I9</f>
        <v>36000</v>
      </c>
      <c r="H652" s="221">
        <f t="shared" si="13"/>
        <v>36000</v>
      </c>
      <c r="I652" s="221">
        <v>72000</v>
      </c>
      <c r="J652" s="245">
        <f>[1]PS!I9</f>
        <v>72000</v>
      </c>
    </row>
    <row r="653" spans="1:10">
      <c r="A653" s="222"/>
      <c r="B653" s="216" t="s">
        <v>37</v>
      </c>
      <c r="C653" s="217"/>
      <c r="D653" s="218" t="s">
        <v>38</v>
      </c>
      <c r="E653" s="219"/>
      <c r="F653" s="220">
        <f>'[1]21ps'!I10</f>
        <v>18000</v>
      </c>
      <c r="G653" s="221">
        <f>'[1]22ps'!I10</f>
        <v>18000</v>
      </c>
      <c r="H653" s="221">
        <f t="shared" si="13"/>
        <v>6000</v>
      </c>
      <c r="I653" s="221">
        <v>24000</v>
      </c>
      <c r="J653" s="245">
        <f>[1]PS!I10</f>
        <v>30000</v>
      </c>
    </row>
    <row r="654" spans="1:10">
      <c r="A654" s="222"/>
      <c r="B654" s="216" t="s">
        <v>39</v>
      </c>
      <c r="C654" s="217"/>
      <c r="D654" s="218" t="s">
        <v>40</v>
      </c>
      <c r="E654" s="219"/>
      <c r="F654" s="220">
        <f>'[1]21ps'!I14</f>
        <v>0</v>
      </c>
      <c r="G654" s="221">
        <f>'[1]22ps'!I14</f>
        <v>0</v>
      </c>
      <c r="H654" s="221">
        <f t="shared" si="13"/>
        <v>0</v>
      </c>
      <c r="I654" s="221">
        <v>0</v>
      </c>
      <c r="J654" s="245">
        <v>0</v>
      </c>
    </row>
    <row r="655" spans="1:10">
      <c r="A655" s="222"/>
      <c r="B655" s="216" t="s">
        <v>41</v>
      </c>
      <c r="C655" s="217"/>
      <c r="D655" s="218" t="s">
        <v>42</v>
      </c>
      <c r="E655" s="219"/>
      <c r="F655" s="220">
        <f>'[1]21ps'!I15</f>
        <v>10000</v>
      </c>
      <c r="G655" s="221">
        <f>'[1]22ps'!I15</f>
        <v>0</v>
      </c>
      <c r="H655" s="221">
        <f t="shared" si="13"/>
        <v>0</v>
      </c>
      <c r="I655" s="221">
        <v>0</v>
      </c>
      <c r="J655" s="245">
        <f>[1]PS!I14</f>
        <v>0</v>
      </c>
    </row>
    <row r="656" spans="1:10">
      <c r="A656" s="222"/>
      <c r="B656" s="216" t="s">
        <v>43</v>
      </c>
      <c r="C656" s="217"/>
      <c r="D656" s="218" t="s">
        <v>44</v>
      </c>
      <c r="E656" s="219"/>
      <c r="F656" s="220">
        <f>'[1]21ps'!I16</f>
        <v>15000</v>
      </c>
      <c r="G656" s="221">
        <f>'[1]22ps'!I16</f>
        <v>0</v>
      </c>
      <c r="H656" s="221">
        <f t="shared" si="13"/>
        <v>20000</v>
      </c>
      <c r="I656" s="221">
        <v>20000</v>
      </c>
      <c r="J656" s="245">
        <f>[1]PS!I15</f>
        <v>25000</v>
      </c>
    </row>
    <row r="657" spans="1:10">
      <c r="A657" s="222"/>
      <c r="B657" s="216" t="s">
        <v>45</v>
      </c>
      <c r="C657" s="217"/>
      <c r="D657" s="218" t="s">
        <v>46</v>
      </c>
      <c r="E657" s="219"/>
      <c r="F657" s="220">
        <f>'[1]21ps'!I17</f>
        <v>98415</v>
      </c>
      <c r="G657" s="221">
        <f>'[1]22ps'!I17</f>
        <v>0</v>
      </c>
      <c r="H657" s="221">
        <f t="shared" si="13"/>
        <v>116096</v>
      </c>
      <c r="I657" s="221">
        <v>116096</v>
      </c>
      <c r="J657" s="245">
        <f>[1]PS!I16</f>
        <v>130960</v>
      </c>
    </row>
    <row r="658" spans="1:10">
      <c r="A658" s="222"/>
      <c r="B658" s="216" t="s">
        <v>47</v>
      </c>
      <c r="C658" s="217"/>
      <c r="D658" s="218" t="s">
        <v>48</v>
      </c>
      <c r="E658" s="219"/>
      <c r="F658" s="220">
        <f>'[1]21ps'!I18</f>
        <v>161717.04</v>
      </c>
      <c r="G658" s="221">
        <f>'[1]22ps'!I18</f>
        <v>61845.42</v>
      </c>
      <c r="H658" s="221">
        <f t="shared" si="13"/>
        <v>105332.82</v>
      </c>
      <c r="I658" s="221">
        <v>167178.24</v>
      </c>
      <c r="J658" s="245">
        <f>[1]PS!I17</f>
        <v>188582.4</v>
      </c>
    </row>
    <row r="659" spans="1:10">
      <c r="A659" s="222"/>
      <c r="B659" s="216" t="s">
        <v>49</v>
      </c>
      <c r="C659" s="217"/>
      <c r="D659" s="218" t="s">
        <v>50</v>
      </c>
      <c r="E659" s="219"/>
      <c r="F659" s="220">
        <f>'[1]21ps'!I19</f>
        <v>23448.6</v>
      </c>
      <c r="G659" s="221">
        <f>'[1]22ps'!I19</f>
        <v>12356.64</v>
      </c>
      <c r="H659" s="221">
        <f t="shared" si="13"/>
        <v>15506.4</v>
      </c>
      <c r="I659" s="221">
        <v>27863.04</v>
      </c>
      <c r="J659" s="245">
        <f>[1]PS!I18</f>
        <v>31430.4</v>
      </c>
    </row>
    <row r="660" spans="1:10">
      <c r="A660" s="222"/>
      <c r="B660" s="216" t="s">
        <v>51</v>
      </c>
      <c r="C660" s="217"/>
      <c r="D660" s="218" t="s">
        <v>52</v>
      </c>
      <c r="E660" s="219"/>
      <c r="F660" s="220">
        <f>'[1]21ps'!I20</f>
        <v>15605.4</v>
      </c>
      <c r="G660" s="221">
        <f>'[1]22ps'!I20</f>
        <v>8808.36</v>
      </c>
      <c r="H660" s="221">
        <f t="shared" si="13"/>
        <v>19054.68</v>
      </c>
      <c r="I660" s="221">
        <v>27863.04</v>
      </c>
      <c r="J660" s="245">
        <f>[1]PS!I19</f>
        <v>39288</v>
      </c>
    </row>
    <row r="661" spans="1:10">
      <c r="A661" s="222"/>
      <c r="B661" s="216" t="s">
        <v>53</v>
      </c>
      <c r="C661" s="217"/>
      <c r="D661" s="218" t="s">
        <v>54</v>
      </c>
      <c r="E661" s="219"/>
      <c r="F661" s="220">
        <f>'[1]21ps'!I21</f>
        <v>3600</v>
      </c>
      <c r="G661" s="221">
        <f>'[1]22ps'!I21</f>
        <v>1800</v>
      </c>
      <c r="H661" s="221">
        <f t="shared" si="13"/>
        <v>3000</v>
      </c>
      <c r="I661" s="221">
        <v>4800</v>
      </c>
      <c r="J661" s="245">
        <f>[1]PS!I20</f>
        <v>6000</v>
      </c>
    </row>
    <row r="662" spans="1:10">
      <c r="A662" s="222"/>
      <c r="B662" s="216" t="s">
        <v>55</v>
      </c>
      <c r="C662" s="217"/>
      <c r="D662" s="218" t="s">
        <v>56</v>
      </c>
      <c r="E662" s="219"/>
      <c r="F662" s="220">
        <f>'[1]21ps'!I22</f>
        <v>0</v>
      </c>
      <c r="G662" s="221">
        <f>'[1]22ps'!I22</f>
        <v>0</v>
      </c>
      <c r="H662" s="221">
        <f t="shared" si="13"/>
        <v>0</v>
      </c>
      <c r="I662" s="221">
        <v>0</v>
      </c>
      <c r="J662" s="245">
        <f>[1]PS!I21</f>
        <v>0</v>
      </c>
    </row>
    <row r="663" spans="1:10">
      <c r="A663" s="283"/>
      <c r="B663" s="284" t="s">
        <v>57</v>
      </c>
      <c r="C663" s="285"/>
      <c r="D663" s="286" t="s">
        <v>58</v>
      </c>
      <c r="E663" s="287"/>
      <c r="F663" s="251">
        <f>'[1]21ps'!I24+'[1]21ps'!I25+'[1]21ps'!I26</f>
        <v>217182</v>
      </c>
      <c r="G663" s="225">
        <f>'[1]22ps'!I24+'[1]22ps'!I25+'[1]22ps'!I27</f>
        <v>128009</v>
      </c>
      <c r="H663" s="225">
        <f t="shared" si="13"/>
        <v>40087</v>
      </c>
      <c r="I663" s="225">
        <v>168096</v>
      </c>
      <c r="J663" s="247">
        <f>[1]PS!I23+[1]PS!I24+[1]PS!I25</f>
        <v>180960</v>
      </c>
    </row>
    <row r="664" ht="12.75" spans="1:10">
      <c r="A664" s="308"/>
      <c r="B664" s="266" t="s">
        <v>59</v>
      </c>
      <c r="C664" s="266"/>
      <c r="D664" s="290"/>
      <c r="E664" s="291"/>
      <c r="F664" s="231">
        <f>SUM(F647:F663)</f>
        <v>2100328.96</v>
      </c>
      <c r="G664" s="231">
        <f>SUM(G647:G663)</f>
        <v>1010600.1</v>
      </c>
      <c r="H664" s="231">
        <f t="shared" si="13"/>
        <v>1290307.81</v>
      </c>
      <c r="I664" s="248">
        <f>SUM(I647:I663)</f>
        <v>2300907.91</v>
      </c>
      <c r="J664" s="312">
        <f>SUM(J647:J663)</f>
        <v>2541006.38</v>
      </c>
    </row>
    <row r="665" spans="1:10">
      <c r="A665" s="239"/>
      <c r="B665" s="314"/>
      <c r="C665" s="314"/>
      <c r="D665" s="241"/>
      <c r="E665" s="288"/>
      <c r="F665" s="289"/>
      <c r="G665" s="289"/>
      <c r="H665" s="289"/>
      <c r="I665" s="289"/>
      <c r="J665" s="289"/>
    </row>
    <row r="666" spans="1:10">
      <c r="A666" s="216"/>
      <c r="B666" s="254"/>
      <c r="C666" s="254"/>
      <c r="D666" s="218"/>
      <c r="E666" s="232"/>
      <c r="F666" s="255"/>
      <c r="G666" s="255"/>
      <c r="H666" s="255"/>
      <c r="I666" s="255"/>
      <c r="J666" s="255"/>
    </row>
    <row r="667" spans="1:10">
      <c r="A667" s="216"/>
      <c r="B667" s="254"/>
      <c r="C667" s="254"/>
      <c r="D667" s="218"/>
      <c r="E667" s="232"/>
      <c r="F667" s="255"/>
      <c r="G667" s="255"/>
      <c r="H667" s="255"/>
      <c r="I667" s="255"/>
      <c r="J667" s="255"/>
    </row>
    <row r="668" spans="1:10">
      <c r="A668" s="216"/>
      <c r="B668" s="254"/>
      <c r="C668" s="254"/>
      <c r="D668" s="218"/>
      <c r="E668" s="232"/>
      <c r="F668" s="255"/>
      <c r="G668" s="255"/>
      <c r="H668" s="255"/>
      <c r="I668" s="255"/>
      <c r="J668" s="255"/>
    </row>
    <row r="669" spans="1:10">
      <c r="A669" s="216"/>
      <c r="B669" s="254"/>
      <c r="C669" s="254"/>
      <c r="D669" s="218"/>
      <c r="E669" s="232"/>
      <c r="F669" s="255"/>
      <c r="G669" s="255"/>
      <c r="H669" s="255"/>
      <c r="I669" s="255"/>
      <c r="J669" s="255"/>
    </row>
    <row r="670" spans="1:10">
      <c r="A670" s="216"/>
      <c r="B670" s="254"/>
      <c r="C670" s="254"/>
      <c r="D670" s="218"/>
      <c r="E670" s="232"/>
      <c r="F670" s="255"/>
      <c r="G670" s="255"/>
      <c r="H670" s="255"/>
      <c r="I670" s="255"/>
      <c r="J670" s="255"/>
    </row>
    <row r="671" spans="1:10">
      <c r="A671" s="216"/>
      <c r="B671" s="254"/>
      <c r="C671" s="254"/>
      <c r="D671" s="218"/>
      <c r="E671" s="232"/>
      <c r="F671" s="255"/>
      <c r="G671" s="255"/>
      <c r="H671" s="255"/>
      <c r="I671" s="255"/>
      <c r="J671" s="255"/>
    </row>
    <row r="672" spans="1:10">
      <c r="A672" s="216"/>
      <c r="B672" s="254"/>
      <c r="C672" s="254"/>
      <c r="D672" s="218"/>
      <c r="E672" s="232"/>
      <c r="F672" s="255"/>
      <c r="G672" s="255"/>
      <c r="H672" s="255"/>
      <c r="I672" s="255"/>
      <c r="J672" s="255"/>
    </row>
    <row r="673" ht="12.75" spans="1:10">
      <c r="A673" s="216"/>
      <c r="B673" s="254"/>
      <c r="C673" s="254"/>
      <c r="D673" s="218"/>
      <c r="E673" s="232"/>
      <c r="F673" s="255"/>
      <c r="G673" s="255"/>
      <c r="H673" s="255"/>
      <c r="I673" s="255"/>
      <c r="J673" s="255"/>
    </row>
    <row r="674" ht="24" spans="1:10">
      <c r="A674" s="205" t="s">
        <v>129</v>
      </c>
      <c r="B674" s="163"/>
      <c r="C674" s="206"/>
      <c r="D674" s="164" t="s">
        <v>13</v>
      </c>
      <c r="E674" s="207" t="s">
        <v>14</v>
      </c>
      <c r="F674" s="136" t="s">
        <v>15</v>
      </c>
      <c r="G674" s="137" t="s">
        <v>16</v>
      </c>
      <c r="H674" s="138"/>
      <c r="I674" s="138"/>
      <c r="J674" s="139" t="s">
        <v>17</v>
      </c>
    </row>
    <row r="675" spans="1:10">
      <c r="A675" s="208"/>
      <c r="B675" s="165"/>
      <c r="C675" s="209"/>
      <c r="D675" s="166"/>
      <c r="E675" s="210" t="s">
        <v>18</v>
      </c>
      <c r="F675" s="142"/>
      <c r="G675" s="143" t="s">
        <v>19</v>
      </c>
      <c r="H675" s="144" t="s">
        <v>20</v>
      </c>
      <c r="I675" s="145" t="s">
        <v>21</v>
      </c>
      <c r="J675" s="146"/>
    </row>
    <row r="676" ht="12.75" spans="1:10">
      <c r="A676" s="292"/>
      <c r="B676" s="175"/>
      <c r="C676" s="293"/>
      <c r="D676" s="176"/>
      <c r="E676" s="294"/>
      <c r="F676" s="177" t="s">
        <v>22</v>
      </c>
      <c r="G676" s="178" t="s">
        <v>22</v>
      </c>
      <c r="H676" s="179" t="s">
        <v>23</v>
      </c>
      <c r="I676" s="180"/>
      <c r="J676" s="181" t="s">
        <v>24</v>
      </c>
    </row>
    <row r="677" spans="1:10">
      <c r="A677" s="238" t="s">
        <v>60</v>
      </c>
      <c r="B677" s="239"/>
      <c r="C677" s="240"/>
      <c r="D677" s="241"/>
      <c r="E677" s="242"/>
      <c r="F677" s="243"/>
      <c r="G677" s="244"/>
      <c r="H677" s="244"/>
      <c r="I677" s="244"/>
      <c r="J677" s="250"/>
    </row>
    <row r="678" spans="1:10">
      <c r="A678" s="215"/>
      <c r="B678" s="216" t="s">
        <v>61</v>
      </c>
      <c r="C678" s="217"/>
      <c r="D678" s="218" t="s">
        <v>62</v>
      </c>
      <c r="E678" s="219"/>
      <c r="F678" s="223">
        <f>'[1]21mooe'!I3</f>
        <v>99058</v>
      </c>
      <c r="G678" s="224">
        <f>'[1]22mooe'!I3</f>
        <v>65060</v>
      </c>
      <c r="H678" s="224">
        <f t="shared" ref="H678:H684" si="14">I678-G678</f>
        <v>134940</v>
      </c>
      <c r="I678" s="224">
        <v>200000</v>
      </c>
      <c r="J678" s="246">
        <f>[1]MOOE!I2</f>
        <v>200000</v>
      </c>
    </row>
    <row r="679" spans="1:10">
      <c r="A679" s="215"/>
      <c r="B679" s="216" t="s">
        <v>63</v>
      </c>
      <c r="C679" s="217"/>
      <c r="D679" s="218" t="s">
        <v>64</v>
      </c>
      <c r="E679" s="219"/>
      <c r="F679" s="220">
        <f>'[1]21mooe'!I4</f>
        <v>117450</v>
      </c>
      <c r="G679" s="221">
        <f>'[1]22mooe'!I4</f>
        <v>131550</v>
      </c>
      <c r="H679" s="221">
        <f t="shared" si="14"/>
        <v>68450</v>
      </c>
      <c r="I679" s="221">
        <v>200000</v>
      </c>
      <c r="J679" s="245">
        <f>[1]MOOE!I3</f>
        <v>200000</v>
      </c>
    </row>
    <row r="680" spans="1:10">
      <c r="A680" s="215"/>
      <c r="B680" s="216" t="s">
        <v>65</v>
      </c>
      <c r="C680" s="217"/>
      <c r="D680" s="218" t="s">
        <v>66</v>
      </c>
      <c r="E680" s="219"/>
      <c r="F680" s="220">
        <f>'[1]21mooe'!I5</f>
        <v>60568</v>
      </c>
      <c r="G680" s="221">
        <f>'[1]22mooe'!I5</f>
        <v>25725</v>
      </c>
      <c r="H680" s="221">
        <f t="shared" si="14"/>
        <v>54275</v>
      </c>
      <c r="I680" s="221">
        <v>80000</v>
      </c>
      <c r="J680" s="245">
        <f>[1]MOOE!I4</f>
        <v>80000</v>
      </c>
    </row>
    <row r="681" spans="1:10">
      <c r="A681" s="215"/>
      <c r="B681" s="216" t="s">
        <v>67</v>
      </c>
      <c r="C681" s="217"/>
      <c r="D681" s="218" t="s">
        <v>68</v>
      </c>
      <c r="E681" s="219"/>
      <c r="F681" s="220">
        <v>0</v>
      </c>
      <c r="G681" s="221">
        <v>0</v>
      </c>
      <c r="H681" s="221">
        <f t="shared" si="14"/>
        <v>0</v>
      </c>
      <c r="I681" s="221">
        <v>0</v>
      </c>
      <c r="J681" s="245">
        <f>[1]MOOE!I6</f>
        <v>0</v>
      </c>
    </row>
    <row r="682" spans="1:10">
      <c r="A682" s="215"/>
      <c r="B682" s="216" t="s">
        <v>75</v>
      </c>
      <c r="C682" s="217"/>
      <c r="D682" s="218" t="s">
        <v>76</v>
      </c>
      <c r="E682" s="219"/>
      <c r="F682" s="220">
        <f>'[1]21mooe'!I11</f>
        <v>3600</v>
      </c>
      <c r="G682" s="221">
        <f>'[1]22mooe'!I11</f>
        <v>1200</v>
      </c>
      <c r="H682" s="221">
        <f t="shared" si="14"/>
        <v>2400</v>
      </c>
      <c r="I682" s="221">
        <v>3600</v>
      </c>
      <c r="J682" s="245">
        <f>[1]MOOE!I10</f>
        <v>3600</v>
      </c>
    </row>
    <row r="683" spans="1:10">
      <c r="A683" s="215"/>
      <c r="B683" s="216" t="s">
        <v>143</v>
      </c>
      <c r="C683" s="217"/>
      <c r="D683" s="218" t="s">
        <v>78</v>
      </c>
      <c r="E683" s="219"/>
      <c r="F683" s="220">
        <f>'[1]21mooe'!I12</f>
        <v>12413.03</v>
      </c>
      <c r="G683" s="221">
        <f>'[1]22mooe'!I12</f>
        <v>5216</v>
      </c>
      <c r="H683" s="221">
        <f t="shared" si="14"/>
        <v>14784</v>
      </c>
      <c r="I683" s="221">
        <v>20000</v>
      </c>
      <c r="J683" s="245">
        <f>[1]MOOE!I11</f>
        <v>20000</v>
      </c>
    </row>
    <row r="684" spans="1:10">
      <c r="A684" s="215"/>
      <c r="B684" s="216" t="s">
        <v>79</v>
      </c>
      <c r="C684" s="217"/>
      <c r="D684" s="218" t="s">
        <v>80</v>
      </c>
      <c r="E684" s="219"/>
      <c r="F684" s="220">
        <f>'[1]21mooe'!I13</f>
        <v>12000</v>
      </c>
      <c r="G684" s="221">
        <f>'[1]22mooe'!I13</f>
        <v>0</v>
      </c>
      <c r="H684" s="221">
        <f t="shared" si="14"/>
        <v>15000</v>
      </c>
      <c r="I684" s="221">
        <v>15000</v>
      </c>
      <c r="J684" s="245">
        <f>[1]MOOE!I12</f>
        <v>15000</v>
      </c>
    </row>
    <row r="685" spans="1:10">
      <c r="A685" s="215"/>
      <c r="B685" s="216" t="s">
        <v>89</v>
      </c>
      <c r="C685" s="217"/>
      <c r="D685" s="218" t="s">
        <v>90</v>
      </c>
      <c r="E685" s="219"/>
      <c r="F685" s="220">
        <f>'[1]21mooe'!I19</f>
        <v>0</v>
      </c>
      <c r="G685" s="221">
        <f>'[1]22mooe'!I19</f>
        <v>0</v>
      </c>
      <c r="H685" s="221">
        <f>I685</f>
        <v>0</v>
      </c>
      <c r="I685" s="221">
        <v>0</v>
      </c>
      <c r="J685" s="245">
        <v>0</v>
      </c>
    </row>
    <row r="686" spans="1:10">
      <c r="A686" s="215"/>
      <c r="B686" s="216" t="s">
        <v>95</v>
      </c>
      <c r="C686" s="217"/>
      <c r="D686" s="218" t="s">
        <v>96</v>
      </c>
      <c r="E686" s="219"/>
      <c r="F686" s="220">
        <v>0</v>
      </c>
      <c r="G686" s="221">
        <v>0</v>
      </c>
      <c r="H686" s="221">
        <f>I686-G686</f>
        <v>0</v>
      </c>
      <c r="I686" s="221">
        <v>0</v>
      </c>
      <c r="J686" s="245">
        <f>[1]MOOE!I20</f>
        <v>0</v>
      </c>
    </row>
    <row r="687" spans="1:10">
      <c r="A687" s="215"/>
      <c r="B687" s="216" t="s">
        <v>153</v>
      </c>
      <c r="C687" s="217"/>
      <c r="D687" s="218" t="s">
        <v>154</v>
      </c>
      <c r="E687" s="219"/>
      <c r="F687" s="220">
        <f>'[1]21mooe'!I27</f>
        <v>805934.65</v>
      </c>
      <c r="G687" s="221">
        <f>'[1]22mooe'!I28</f>
        <v>443918.05</v>
      </c>
      <c r="H687" s="221">
        <f>I687-G687</f>
        <v>2556081.95</v>
      </c>
      <c r="I687" s="221">
        <v>3000000</v>
      </c>
      <c r="J687" s="245">
        <f>[1]MOOE!I24</f>
        <v>3000000</v>
      </c>
    </row>
    <row r="688" spans="1:10">
      <c r="A688" s="215"/>
      <c r="B688" s="216" t="s">
        <v>105</v>
      </c>
      <c r="C688" s="217"/>
      <c r="D688" s="218" t="s">
        <v>106</v>
      </c>
      <c r="E688" s="219"/>
      <c r="F688" s="220">
        <f>'[1]21mooe'!I28</f>
        <v>107925.49</v>
      </c>
      <c r="G688" s="221">
        <f>'[1]22mooe'!I29</f>
        <v>42061.1</v>
      </c>
      <c r="H688" s="221">
        <f>I688-G688</f>
        <v>107938.9</v>
      </c>
      <c r="I688" s="221">
        <v>150000</v>
      </c>
      <c r="J688" s="245">
        <f>[1]MOOE!I25</f>
        <v>150000</v>
      </c>
    </row>
    <row r="689" ht="12.75" spans="1:10">
      <c r="A689" s="258"/>
      <c r="B689" s="295" t="s">
        <v>107</v>
      </c>
      <c r="C689" s="295"/>
      <c r="D689" s="296"/>
      <c r="E689" s="262"/>
      <c r="F689" s="297">
        <f>SUM(F678:F688)</f>
        <v>1218949.17</v>
      </c>
      <c r="G689" s="230">
        <f>SUM(G678:G688)</f>
        <v>714730.15</v>
      </c>
      <c r="H689" s="230">
        <f>I689-G689</f>
        <v>2953869.85</v>
      </c>
      <c r="I689" s="297">
        <f>SUM(I678:I688)</f>
        <v>3668600</v>
      </c>
      <c r="J689" s="300">
        <f>SUM(J678:J688)</f>
        <v>3668600</v>
      </c>
    </row>
    <row r="690" spans="1:10">
      <c r="A690" s="215" t="s">
        <v>108</v>
      </c>
      <c r="B690" s="216"/>
      <c r="C690" s="217"/>
      <c r="D690" s="218"/>
      <c r="E690" s="219"/>
      <c r="F690" s="220"/>
      <c r="G690" s="221"/>
      <c r="H690" s="221"/>
      <c r="I690" s="221"/>
      <c r="J690" s="245"/>
    </row>
    <row r="691" spans="1:10">
      <c r="A691" s="215"/>
      <c r="B691" s="216" t="s">
        <v>131</v>
      </c>
      <c r="C691" s="217"/>
      <c r="D691" s="298" t="s">
        <v>110</v>
      </c>
      <c r="E691" s="219"/>
      <c r="F691" s="220">
        <f>'[1]21mooe'!I34</f>
        <v>0</v>
      </c>
      <c r="G691" s="221">
        <f>'[1]22mooe'!I34</f>
        <v>13198</v>
      </c>
      <c r="H691" s="221">
        <f>I691-G691</f>
        <v>36802</v>
      </c>
      <c r="I691" s="221">
        <v>50000</v>
      </c>
      <c r="J691" s="245">
        <f>[1]MOOE!I31</f>
        <v>0</v>
      </c>
    </row>
    <row r="692" spans="1:10">
      <c r="A692" s="215"/>
      <c r="B692" s="216" t="s">
        <v>138</v>
      </c>
      <c r="C692" s="217"/>
      <c r="D692" s="218" t="s">
        <v>114</v>
      </c>
      <c r="E692" s="219"/>
      <c r="F692" s="220">
        <v>0</v>
      </c>
      <c r="G692" s="221">
        <v>0</v>
      </c>
      <c r="H692" s="221">
        <f>I692-G692</f>
        <v>0</v>
      </c>
      <c r="I692" s="221">
        <v>0</v>
      </c>
      <c r="J692" s="245">
        <f>[1]MOOE!I30</f>
        <v>0</v>
      </c>
    </row>
    <row r="693" spans="1:10">
      <c r="A693" s="215"/>
      <c r="B693" s="216" t="s">
        <v>132</v>
      </c>
      <c r="C693" s="217"/>
      <c r="D693" s="299" t="s">
        <v>116</v>
      </c>
      <c r="E693" s="219"/>
      <c r="F693" s="220">
        <f>'[1]21mooe'!I35</f>
        <v>50000</v>
      </c>
      <c r="G693" s="221">
        <v>0</v>
      </c>
      <c r="H693" s="221">
        <f>I693-G693</f>
        <v>0</v>
      </c>
      <c r="I693" s="221"/>
      <c r="J693" s="245">
        <f>[1]MOOE!I32</f>
        <v>0</v>
      </c>
    </row>
    <row r="694" ht="12.75" spans="1:10">
      <c r="A694" s="258"/>
      <c r="B694" s="259" t="s">
        <v>117</v>
      </c>
      <c r="C694" s="260"/>
      <c r="D694" s="261"/>
      <c r="E694" s="262"/>
      <c r="F694" s="263">
        <f>SUM(F691:F693)</f>
        <v>50000</v>
      </c>
      <c r="G694" s="263">
        <f>SUM(G691:G693)</f>
        <v>13198</v>
      </c>
      <c r="H694" s="264">
        <f>I694-G694</f>
        <v>36802</v>
      </c>
      <c r="I694" s="263">
        <f>SUM(I691:I693)</f>
        <v>50000</v>
      </c>
      <c r="J694" s="281">
        <f>SUM(J691:J693)</f>
        <v>0</v>
      </c>
    </row>
    <row r="695" ht="12.75" spans="1:10">
      <c r="A695" s="265" t="s">
        <v>118</v>
      </c>
      <c r="B695" s="266"/>
      <c r="C695" s="266"/>
      <c r="D695" s="267"/>
      <c r="E695" s="268"/>
      <c r="F695" s="269">
        <f>F664+F689+F694</f>
        <v>3369278.13</v>
      </c>
      <c r="G695" s="270">
        <f>G664+G689+G694</f>
        <v>1738528.25</v>
      </c>
      <c r="H695" s="270">
        <f>I695-G695</f>
        <v>4280979.66</v>
      </c>
      <c r="I695" s="269">
        <f>I664+I689+I694</f>
        <v>6019507.91</v>
      </c>
      <c r="J695" s="282">
        <f>J664+J689+J694</f>
        <v>6209606.38</v>
      </c>
    </row>
    <row r="696" ht="13.2" spans="1:10">
      <c r="A696" s="271"/>
      <c r="B696" s="271"/>
      <c r="C696" s="232"/>
      <c r="D696" s="272"/>
      <c r="E696" s="232"/>
      <c r="F696" s="233"/>
      <c r="G696" s="233"/>
      <c r="H696" s="233"/>
      <c r="I696" s="233"/>
      <c r="J696" s="233"/>
    </row>
    <row r="697" ht="13.2" spans="1:10">
      <c r="A697" s="271" t="s">
        <v>119</v>
      </c>
      <c r="B697" s="271"/>
      <c r="C697" s="232"/>
      <c r="D697" s="272"/>
      <c r="E697" s="232"/>
      <c r="F697" s="233"/>
      <c r="G697" s="233"/>
      <c r="H697" s="233"/>
      <c r="I697" s="233"/>
      <c r="J697" s="233"/>
    </row>
    <row r="698" ht="13.2" spans="1:10">
      <c r="A698" s="271"/>
      <c r="B698" s="271"/>
      <c r="C698" s="232"/>
      <c r="D698" s="272"/>
      <c r="E698" s="232"/>
      <c r="F698" s="233"/>
      <c r="G698" s="233"/>
      <c r="H698" s="233"/>
      <c r="I698" s="233"/>
      <c r="J698" s="233"/>
    </row>
    <row r="699" ht="13.2" spans="1:10">
      <c r="A699" s="273"/>
      <c r="B699" s="271"/>
      <c r="C699" s="274" t="s">
        <v>120</v>
      </c>
      <c r="D699" s="271" t="s">
        <v>121</v>
      </c>
      <c r="E699" s="271"/>
      <c r="F699" s="275"/>
      <c r="G699" s="276"/>
      <c r="H699" s="277" t="s">
        <v>122</v>
      </c>
      <c r="I699" s="277"/>
      <c r="J699" s="275"/>
    </row>
    <row r="700" ht="13.2" spans="1:10">
      <c r="A700" s="273"/>
      <c r="B700" s="271"/>
      <c r="C700" s="274"/>
      <c r="D700" s="278"/>
      <c r="E700" s="271"/>
      <c r="F700" s="275"/>
      <c r="G700" s="276"/>
      <c r="H700" s="276"/>
      <c r="I700" s="276"/>
      <c r="J700" s="275"/>
    </row>
    <row r="702" spans="3:10">
      <c r="C702" s="279" t="s">
        <v>125</v>
      </c>
      <c r="D702" s="279" t="s">
        <v>125</v>
      </c>
      <c r="E702" s="279"/>
      <c r="F702" s="279"/>
      <c r="G702" s="279"/>
      <c r="H702" s="279" t="s">
        <v>124</v>
      </c>
      <c r="I702" s="279"/>
      <c r="J702" s="279"/>
    </row>
    <row r="703" spans="3:10">
      <c r="C703" s="280" t="s">
        <v>127</v>
      </c>
      <c r="D703" s="280" t="s">
        <v>127</v>
      </c>
      <c r="E703" s="280"/>
      <c r="F703" s="280"/>
      <c r="G703" s="280"/>
      <c r="H703" s="280" t="s">
        <v>126</v>
      </c>
      <c r="I703" s="280"/>
      <c r="J703" s="280"/>
    </row>
    <row r="704" spans="3:10">
      <c r="C704" s="280"/>
      <c r="D704" s="280"/>
      <c r="E704" s="280"/>
      <c r="F704" s="280"/>
      <c r="G704" s="280"/>
      <c r="H704" s="280"/>
      <c r="I704" s="280"/>
      <c r="J704" s="280"/>
    </row>
    <row r="705" spans="3:10">
      <c r="C705" s="280"/>
      <c r="D705" s="280"/>
      <c r="E705" s="280"/>
      <c r="F705" s="280"/>
      <c r="G705" s="280"/>
      <c r="H705" s="280"/>
      <c r="I705" s="280"/>
      <c r="J705" s="280"/>
    </row>
    <row r="706" spans="3:10">
      <c r="C706" s="280"/>
      <c r="D706" s="280"/>
      <c r="E706" s="280"/>
      <c r="F706" s="280"/>
      <c r="G706" s="280"/>
      <c r="H706" s="280"/>
      <c r="I706" s="280"/>
      <c r="J706" s="280"/>
    </row>
    <row r="707" spans="3:10">
      <c r="C707" s="280"/>
      <c r="D707" s="280"/>
      <c r="E707" s="280"/>
      <c r="F707" s="280"/>
      <c r="G707" s="280"/>
      <c r="H707" s="280"/>
      <c r="I707" s="280"/>
      <c r="J707" s="280"/>
    </row>
    <row r="708" spans="3:10">
      <c r="C708" s="280"/>
      <c r="D708" s="280"/>
      <c r="E708" s="280"/>
      <c r="F708" s="280"/>
      <c r="G708" s="280"/>
      <c r="H708" s="280"/>
      <c r="I708" s="280"/>
      <c r="J708" s="280"/>
    </row>
    <row r="709" spans="3:10">
      <c r="C709" s="280"/>
      <c r="D709" s="280"/>
      <c r="E709" s="280"/>
      <c r="F709" s="280"/>
      <c r="G709" s="280"/>
      <c r="H709" s="280"/>
      <c r="I709" s="280"/>
      <c r="J709" s="280"/>
    </row>
    <row r="710" spans="3:10">
      <c r="C710" s="280"/>
      <c r="D710" s="280"/>
      <c r="E710" s="280"/>
      <c r="F710" s="280"/>
      <c r="G710" s="280"/>
      <c r="H710" s="280"/>
      <c r="I710" s="280"/>
      <c r="J710" s="280"/>
    </row>
    <row r="711" spans="3:10">
      <c r="C711" s="280"/>
      <c r="D711" s="280"/>
      <c r="E711" s="280"/>
      <c r="F711" s="280"/>
      <c r="G711" s="280"/>
      <c r="H711" s="280"/>
      <c r="I711" s="280"/>
      <c r="J711" s="280"/>
    </row>
    <row r="712" spans="3:10">
      <c r="C712" s="280"/>
      <c r="D712" s="280"/>
      <c r="E712" s="280"/>
      <c r="F712" s="280"/>
      <c r="G712" s="280"/>
      <c r="H712" s="280"/>
      <c r="I712" s="280"/>
      <c r="J712" s="280"/>
    </row>
    <row r="713" spans="3:10">
      <c r="C713" s="280"/>
      <c r="D713" s="280"/>
      <c r="E713" s="280"/>
      <c r="F713" s="280"/>
      <c r="G713" s="280"/>
      <c r="H713" s="280"/>
      <c r="I713" s="280"/>
      <c r="J713" s="280"/>
    </row>
    <row r="714" spans="3:10">
      <c r="C714" s="280"/>
      <c r="D714" s="280"/>
      <c r="E714" s="280"/>
      <c r="F714" s="280"/>
      <c r="G714" s="280"/>
      <c r="H714" s="280"/>
      <c r="I714" s="280"/>
      <c r="J714" s="280"/>
    </row>
    <row r="715" spans="3:10">
      <c r="C715" s="280"/>
      <c r="D715" s="280"/>
      <c r="E715" s="280"/>
      <c r="F715" s="280"/>
      <c r="G715" s="280"/>
      <c r="H715" s="280"/>
      <c r="I715" s="280"/>
      <c r="J715" s="280"/>
    </row>
    <row r="716" spans="1:10">
      <c r="A716" s="99" t="s">
        <v>200</v>
      </c>
      <c r="B716" s="99"/>
      <c r="C716" s="99"/>
      <c r="D716" s="99"/>
      <c r="E716" s="99"/>
      <c r="F716" s="99"/>
      <c r="G716" s="99"/>
      <c r="H716" s="99"/>
      <c r="I716" s="99"/>
      <c r="J716" s="99"/>
    </row>
    <row r="717" spans="1:10">
      <c r="A717" s="204"/>
      <c r="B717" s="204"/>
      <c r="C717" s="204"/>
      <c r="D717" s="204"/>
      <c r="E717" s="204"/>
      <c r="F717" s="204"/>
      <c r="G717" s="204"/>
      <c r="H717" s="204"/>
      <c r="I717" s="204"/>
      <c r="J717" s="204"/>
    </row>
    <row r="718" spans="1:10">
      <c r="A718" s="199"/>
      <c r="B718" s="199"/>
      <c r="C718" s="199"/>
      <c r="D718" s="199"/>
      <c r="E718" s="199"/>
      <c r="F718" s="199"/>
      <c r="G718" s="199"/>
      <c r="H718" s="199"/>
      <c r="I718" s="199"/>
      <c r="J718" s="199"/>
    </row>
    <row r="719" ht="15.6" spans="1:10">
      <c r="A719" s="131" t="s">
        <v>3</v>
      </c>
      <c r="B719" s="131"/>
      <c r="C719" s="131"/>
      <c r="D719" s="131"/>
      <c r="E719" s="131"/>
      <c r="F719" s="131"/>
      <c r="G719" s="131"/>
      <c r="H719" s="131"/>
      <c r="I719" s="131"/>
      <c r="J719" s="131"/>
    </row>
    <row r="720" spans="1:10">
      <c r="A720" s="198"/>
      <c r="B720" s="198"/>
      <c r="C720" s="198"/>
      <c r="D720" s="198"/>
      <c r="E720" s="198"/>
      <c r="F720" s="198"/>
      <c r="G720" s="198"/>
      <c r="H720" s="198"/>
      <c r="I720" s="198"/>
      <c r="J720" s="198"/>
    </row>
    <row r="721" spans="1:10">
      <c r="A721" s="198"/>
      <c r="B721" s="198"/>
      <c r="C721" s="198"/>
      <c r="D721" s="198"/>
      <c r="E721" s="198"/>
      <c r="F721" s="198"/>
      <c r="G721" s="198"/>
      <c r="H721" s="198"/>
      <c r="I721" s="198"/>
      <c r="J721" s="198"/>
    </row>
    <row r="722" spans="1:10">
      <c r="A722" s="197" t="s">
        <v>4</v>
      </c>
      <c r="B722" s="197"/>
      <c r="C722" s="198" t="s">
        <v>5</v>
      </c>
      <c r="D722" s="197"/>
      <c r="E722" s="197"/>
      <c r="F722" s="197"/>
      <c r="G722" s="197" t="s">
        <v>6</v>
      </c>
      <c r="H722" s="198">
        <v>2023</v>
      </c>
      <c r="I722" s="197"/>
      <c r="J722" s="197"/>
    </row>
    <row r="723" spans="1:10">
      <c r="A723" s="199" t="s">
        <v>7</v>
      </c>
      <c r="B723" s="199"/>
      <c r="C723" s="198" t="s">
        <v>8</v>
      </c>
      <c r="D723" s="198"/>
      <c r="E723" s="198"/>
      <c r="F723" s="198"/>
      <c r="G723" s="197"/>
      <c r="H723" s="199"/>
      <c r="I723" s="199"/>
      <c r="J723" s="198"/>
    </row>
    <row r="724" ht="12.75" spans="1:10">
      <c r="A724" s="197" t="s">
        <v>11</v>
      </c>
      <c r="B724" s="197"/>
      <c r="C724" s="199"/>
      <c r="D724" s="198"/>
      <c r="E724" s="198"/>
      <c r="F724" s="198"/>
      <c r="G724" s="197"/>
      <c r="H724" s="199"/>
      <c r="I724" s="199"/>
      <c r="J724" s="198"/>
    </row>
    <row r="725" ht="24" spans="1:10">
      <c r="A725" s="205" t="s">
        <v>129</v>
      </c>
      <c r="B725" s="163"/>
      <c r="C725" s="206"/>
      <c r="D725" s="164" t="s">
        <v>13</v>
      </c>
      <c r="E725" s="207" t="s">
        <v>14</v>
      </c>
      <c r="F725" s="136" t="s">
        <v>15</v>
      </c>
      <c r="G725" s="137" t="s">
        <v>16</v>
      </c>
      <c r="H725" s="138"/>
      <c r="I725" s="138"/>
      <c r="J725" s="139" t="s">
        <v>17</v>
      </c>
    </row>
    <row r="726" spans="1:10">
      <c r="A726" s="208"/>
      <c r="B726" s="165"/>
      <c r="C726" s="209"/>
      <c r="D726" s="166"/>
      <c r="E726" s="210" t="s">
        <v>18</v>
      </c>
      <c r="F726" s="142"/>
      <c r="G726" s="143" t="s">
        <v>19</v>
      </c>
      <c r="H726" s="144" t="s">
        <v>20</v>
      </c>
      <c r="I726" s="145" t="s">
        <v>21</v>
      </c>
      <c r="J726" s="146"/>
    </row>
    <row r="727" spans="1:10">
      <c r="A727" s="235"/>
      <c r="B727" s="167"/>
      <c r="C727" s="236"/>
      <c r="D727" s="168"/>
      <c r="E727" s="237"/>
      <c r="F727" s="147" t="s">
        <v>22</v>
      </c>
      <c r="G727" s="148" t="s">
        <v>22</v>
      </c>
      <c r="H727" s="149" t="s">
        <v>23</v>
      </c>
      <c r="I727" s="150"/>
      <c r="J727" s="151" t="s">
        <v>24</v>
      </c>
    </row>
    <row r="728" spans="1:10">
      <c r="A728" s="215" t="s">
        <v>25</v>
      </c>
      <c r="B728" s="216"/>
      <c r="C728" s="217"/>
      <c r="D728" s="218"/>
      <c r="E728" s="219"/>
      <c r="F728" s="220"/>
      <c r="G728" s="221"/>
      <c r="H728" s="221"/>
      <c r="I728" s="221"/>
      <c r="J728" s="245"/>
    </row>
    <row r="729" spans="1:10">
      <c r="A729" s="222"/>
      <c r="B729" s="216" t="s">
        <v>26</v>
      </c>
      <c r="C729" s="217"/>
      <c r="D729" s="218" t="s">
        <v>27</v>
      </c>
      <c r="E729" s="219"/>
      <c r="F729" s="223">
        <f>'[1]21ps'!J5</f>
        <v>1518834</v>
      </c>
      <c r="G729" s="224">
        <f>'[1]22ps'!J5</f>
        <v>700818</v>
      </c>
      <c r="H729" s="224">
        <f>I729-G729</f>
        <v>852870</v>
      </c>
      <c r="I729" s="224">
        <v>1553688</v>
      </c>
      <c r="J729" s="246">
        <f>[1]PS!J5</f>
        <v>1734468</v>
      </c>
    </row>
    <row r="730" spans="1:10">
      <c r="A730" s="222"/>
      <c r="B730" s="216" t="s">
        <v>28</v>
      </c>
      <c r="C730" s="217"/>
      <c r="D730" s="218" t="s">
        <v>29</v>
      </c>
      <c r="E730" s="219"/>
      <c r="F730" s="220">
        <f>'[1]21ps'!J6</f>
        <v>121008.01</v>
      </c>
      <c r="G730" s="221">
        <f>'[1]22ps'!J6</f>
        <v>51052.46</v>
      </c>
      <c r="H730" s="221">
        <f>I730-G730</f>
        <v>73742.07</v>
      </c>
      <c r="I730" s="221">
        <v>124794.53</v>
      </c>
      <c r="J730" s="245">
        <f>[1]PS!J6</f>
        <v>47963.95</v>
      </c>
    </row>
    <row r="731" spans="1:10">
      <c r="A731" s="222"/>
      <c r="B731" s="216" t="s">
        <v>30</v>
      </c>
      <c r="C731" s="217"/>
      <c r="D731" s="218"/>
      <c r="E731" s="219"/>
      <c r="F731" s="220"/>
      <c r="G731" s="221"/>
      <c r="H731" s="221"/>
      <c r="I731" s="221"/>
      <c r="J731" s="245"/>
    </row>
    <row r="732" spans="1:10">
      <c r="A732" s="222"/>
      <c r="B732" s="216" t="s">
        <v>31</v>
      </c>
      <c r="C732" s="217"/>
      <c r="D732" s="218" t="s">
        <v>32</v>
      </c>
      <c r="E732" s="219"/>
      <c r="F732" s="220">
        <f>'[1]21ps'!J7</f>
        <v>96000</v>
      </c>
      <c r="G732" s="221">
        <f>'[1]22ps'!J7</f>
        <v>48000</v>
      </c>
      <c r="H732" s="221">
        <f t="shared" ref="H732:H746" si="15">I732-G732</f>
        <v>72000</v>
      </c>
      <c r="I732" s="221">
        <v>120000</v>
      </c>
      <c r="J732" s="245">
        <f>[1]PS!J7</f>
        <v>144000</v>
      </c>
    </row>
    <row r="733" spans="1:10">
      <c r="A733" s="222"/>
      <c r="B733" s="216" t="s">
        <v>33</v>
      </c>
      <c r="C733" s="217"/>
      <c r="D733" s="218" t="s">
        <v>34</v>
      </c>
      <c r="E733" s="219"/>
      <c r="F733" s="220">
        <f>'[1]21ps'!J8</f>
        <v>72000</v>
      </c>
      <c r="G733" s="221">
        <f>'[1]22ps'!J8</f>
        <v>36000</v>
      </c>
      <c r="H733" s="221">
        <f t="shared" si="15"/>
        <v>36000</v>
      </c>
      <c r="I733" s="221">
        <v>72000</v>
      </c>
      <c r="J733" s="245">
        <f>[1]PS!J8</f>
        <v>72000</v>
      </c>
    </row>
    <row r="734" spans="1:10">
      <c r="A734" s="222"/>
      <c r="B734" s="216" t="s">
        <v>35</v>
      </c>
      <c r="C734" s="217"/>
      <c r="D734" s="218" t="s">
        <v>36</v>
      </c>
      <c r="E734" s="219"/>
      <c r="F734" s="220">
        <f>'[1]21ps'!J9</f>
        <v>72000</v>
      </c>
      <c r="G734" s="221">
        <f>'[1]22ps'!J9</f>
        <v>36000</v>
      </c>
      <c r="H734" s="221">
        <f t="shared" si="15"/>
        <v>36000</v>
      </c>
      <c r="I734" s="221">
        <v>72000</v>
      </c>
      <c r="J734" s="245">
        <f>[1]PS!J9</f>
        <v>72000</v>
      </c>
    </row>
    <row r="735" spans="1:10">
      <c r="A735" s="222"/>
      <c r="B735" s="216" t="s">
        <v>37</v>
      </c>
      <c r="C735" s="217"/>
      <c r="D735" s="218" t="s">
        <v>38</v>
      </c>
      <c r="E735" s="219"/>
      <c r="F735" s="220">
        <f>'[1]21ps'!J10</f>
        <v>24000</v>
      </c>
      <c r="G735" s="221">
        <f>'[1]22ps'!J10</f>
        <v>24000</v>
      </c>
      <c r="H735" s="221">
        <f t="shared" si="15"/>
        <v>6000</v>
      </c>
      <c r="I735" s="221">
        <v>30000</v>
      </c>
      <c r="J735" s="245">
        <f>[1]PS!J10</f>
        <v>36000</v>
      </c>
    </row>
    <row r="736" spans="1:10">
      <c r="A736" s="222"/>
      <c r="B736" s="216" t="s">
        <v>39</v>
      </c>
      <c r="C736" s="217"/>
      <c r="D736" s="218" t="s">
        <v>40</v>
      </c>
      <c r="E736" s="219"/>
      <c r="F736" s="220">
        <f>'[1]21ps'!J14</f>
        <v>0</v>
      </c>
      <c r="G736" s="221">
        <f>'[1]22ps'!J14</f>
        <v>0</v>
      </c>
      <c r="H736" s="221">
        <f t="shared" si="15"/>
        <v>0</v>
      </c>
      <c r="I736" s="221">
        <v>0</v>
      </c>
      <c r="J736" s="245">
        <v>0</v>
      </c>
    </row>
    <row r="737" spans="1:10">
      <c r="A737" s="222"/>
      <c r="B737" s="216" t="s">
        <v>41</v>
      </c>
      <c r="C737" s="217"/>
      <c r="D737" s="218" t="s">
        <v>42</v>
      </c>
      <c r="E737" s="219"/>
      <c r="F737" s="220">
        <f>'[1]21ps'!J15</f>
        <v>0</v>
      </c>
      <c r="G737" s="221">
        <v>0</v>
      </c>
      <c r="H737" s="221">
        <f t="shared" si="15"/>
        <v>0</v>
      </c>
      <c r="I737" s="221">
        <v>0</v>
      </c>
      <c r="J737" s="245">
        <f>[1]PS!J14</f>
        <v>5000</v>
      </c>
    </row>
    <row r="738" spans="1:10">
      <c r="A738" s="222"/>
      <c r="B738" s="216" t="s">
        <v>43</v>
      </c>
      <c r="C738" s="217"/>
      <c r="D738" s="218" t="s">
        <v>44</v>
      </c>
      <c r="E738" s="219"/>
      <c r="F738" s="220">
        <f>'[1]21ps'!J16</f>
        <v>20000</v>
      </c>
      <c r="G738" s="221">
        <f>'[1]22ps'!J16</f>
        <v>0</v>
      </c>
      <c r="H738" s="221">
        <f t="shared" si="15"/>
        <v>25000</v>
      </c>
      <c r="I738" s="221">
        <v>25000</v>
      </c>
      <c r="J738" s="245">
        <f>[1]PS!J15</f>
        <v>30000</v>
      </c>
    </row>
    <row r="739" spans="1:10">
      <c r="A739" s="222"/>
      <c r="B739" s="216" t="s">
        <v>45</v>
      </c>
      <c r="C739" s="217"/>
      <c r="D739" s="218" t="s">
        <v>46</v>
      </c>
      <c r="E739" s="219"/>
      <c r="F739" s="220">
        <f>'[1]21ps'!J17</f>
        <v>112453</v>
      </c>
      <c r="G739" s="221">
        <f>'[1]22ps'!J17</f>
        <v>0</v>
      </c>
      <c r="H739" s="221">
        <f t="shared" si="15"/>
        <v>129474</v>
      </c>
      <c r="I739" s="221">
        <v>129474</v>
      </c>
      <c r="J739" s="245">
        <f>[1]PS!J16</f>
        <v>144539</v>
      </c>
    </row>
    <row r="740" spans="1:10">
      <c r="A740" s="222"/>
      <c r="B740" s="216" t="s">
        <v>47</v>
      </c>
      <c r="C740" s="217"/>
      <c r="D740" s="218" t="s">
        <v>48</v>
      </c>
      <c r="E740" s="219"/>
      <c r="F740" s="220">
        <f>'[1]21ps'!J18</f>
        <v>175060.08</v>
      </c>
      <c r="G740" s="221">
        <f>'[1]22ps'!J18</f>
        <v>84103.16</v>
      </c>
      <c r="H740" s="221">
        <f t="shared" si="15"/>
        <v>102339.7</v>
      </c>
      <c r="I740" s="221">
        <v>186442.86</v>
      </c>
      <c r="J740" s="245">
        <f>[1]PS!J17</f>
        <v>208136.16</v>
      </c>
    </row>
    <row r="741" spans="1:10">
      <c r="A741" s="222"/>
      <c r="B741" s="216" t="s">
        <v>49</v>
      </c>
      <c r="C741" s="217"/>
      <c r="D741" s="218" t="s">
        <v>50</v>
      </c>
      <c r="E741" s="219"/>
      <c r="F741" s="220">
        <f>'[1]21ps'!J19</f>
        <v>29176.68</v>
      </c>
      <c r="G741" s="221">
        <f>'[1]22ps'!J19</f>
        <v>14001.28</v>
      </c>
      <c r="H741" s="221">
        <f t="shared" si="15"/>
        <v>17072.48</v>
      </c>
      <c r="I741" s="221">
        <v>31073.76</v>
      </c>
      <c r="J741" s="245">
        <f>[1]PS!J18</f>
        <v>34689.36</v>
      </c>
    </row>
    <row r="742" spans="1:10">
      <c r="A742" s="222"/>
      <c r="B742" s="216" t="s">
        <v>51</v>
      </c>
      <c r="C742" s="217"/>
      <c r="D742" s="218" t="s">
        <v>52</v>
      </c>
      <c r="E742" s="219"/>
      <c r="F742" s="220">
        <f>'[1]21ps'!J20</f>
        <v>19863.96</v>
      </c>
      <c r="G742" s="221">
        <f>'[1]22ps'!J20</f>
        <v>10195.71</v>
      </c>
      <c r="H742" s="221">
        <f t="shared" si="15"/>
        <v>20878.05</v>
      </c>
      <c r="I742" s="221">
        <v>31073.76</v>
      </c>
      <c r="J742" s="245">
        <f>[1]PS!J19</f>
        <v>43361.7</v>
      </c>
    </row>
    <row r="743" spans="1:10">
      <c r="A743" s="222"/>
      <c r="B743" s="216" t="s">
        <v>53</v>
      </c>
      <c r="C743" s="217"/>
      <c r="D743" s="218" t="s">
        <v>54</v>
      </c>
      <c r="E743" s="219"/>
      <c r="F743" s="220">
        <f>'[1]21ps'!J21</f>
        <v>5200</v>
      </c>
      <c r="G743" s="221">
        <f>'[1]22ps'!J21</f>
        <v>2400</v>
      </c>
      <c r="H743" s="221">
        <f t="shared" si="15"/>
        <v>3600</v>
      </c>
      <c r="I743" s="221">
        <v>6000</v>
      </c>
      <c r="J743" s="245">
        <f>[1]PS!J20</f>
        <v>7200</v>
      </c>
    </row>
    <row r="744" spans="1:10">
      <c r="A744" s="222"/>
      <c r="B744" s="216" t="s">
        <v>55</v>
      </c>
      <c r="C744" s="217"/>
      <c r="D744" s="218" t="s">
        <v>56</v>
      </c>
      <c r="E744" s="219"/>
      <c r="F744" s="220">
        <f>'[1]21ps'!J22</f>
        <v>0</v>
      </c>
      <c r="G744" s="221">
        <f>'[1]22ps'!J22</f>
        <v>0</v>
      </c>
      <c r="H744" s="221">
        <f t="shared" si="15"/>
        <v>0</v>
      </c>
      <c r="I744" s="221">
        <v>0</v>
      </c>
      <c r="J744" s="245">
        <f>[1]PS!J21</f>
        <v>0</v>
      </c>
    </row>
    <row r="745" spans="1:10">
      <c r="A745" s="283"/>
      <c r="B745" s="284" t="s">
        <v>57</v>
      </c>
      <c r="C745" s="285"/>
      <c r="D745" s="286" t="s">
        <v>58</v>
      </c>
      <c r="E745" s="287"/>
      <c r="F745" s="251">
        <f>'[1]21ps'!J24+'[1]21ps'!J25+'[1]21ps'!J26</f>
        <v>272321</v>
      </c>
      <c r="G745" s="225">
        <f>'[1]22ps'!J24+'[1]22ps'!J25+'[1]22ps'!J27</f>
        <v>149180</v>
      </c>
      <c r="H745" s="225">
        <f t="shared" si="15"/>
        <v>45294</v>
      </c>
      <c r="I745" s="225">
        <v>194474</v>
      </c>
      <c r="J745" s="247">
        <f>[1]PS!J23+[1]PS!J24+[1]PS!J25</f>
        <v>204539</v>
      </c>
    </row>
    <row r="746" ht="12.75" spans="1:10">
      <c r="A746" s="308"/>
      <c r="B746" s="266" t="s">
        <v>59</v>
      </c>
      <c r="C746" s="266"/>
      <c r="D746" s="290"/>
      <c r="E746" s="291"/>
      <c r="F746" s="231">
        <f>SUM(F729:F745)</f>
        <v>2537916.73</v>
      </c>
      <c r="G746" s="231">
        <f>SUM(G729:G745)</f>
        <v>1155750.61</v>
      </c>
      <c r="H746" s="231">
        <f t="shared" si="15"/>
        <v>1420270.3</v>
      </c>
      <c r="I746" s="248">
        <f>SUM(I729:I745)</f>
        <v>2576020.91</v>
      </c>
      <c r="J746" s="312">
        <f>SUM(J729:J745)</f>
        <v>2783897.17</v>
      </c>
    </row>
    <row r="747" spans="1:10">
      <c r="A747" s="216"/>
      <c r="B747" s="254"/>
      <c r="C747" s="254"/>
      <c r="D747" s="218"/>
      <c r="E747" s="232"/>
      <c r="F747" s="255"/>
      <c r="G747" s="255"/>
      <c r="H747" s="255"/>
      <c r="I747" s="255"/>
      <c r="J747" s="255"/>
    </row>
    <row r="748" spans="1:10">
      <c r="A748" s="216"/>
      <c r="B748" s="254"/>
      <c r="C748" s="254"/>
      <c r="D748" s="218"/>
      <c r="E748" s="232"/>
      <c r="F748" s="255"/>
      <c r="G748" s="255"/>
      <c r="H748" s="255"/>
      <c r="I748" s="255"/>
      <c r="J748" s="255"/>
    </row>
    <row r="749" spans="1:10">
      <c r="A749" s="216"/>
      <c r="B749" s="254"/>
      <c r="C749" s="254"/>
      <c r="D749" s="218"/>
      <c r="E749" s="232"/>
      <c r="F749" s="255"/>
      <c r="G749" s="255"/>
      <c r="H749" s="255"/>
      <c r="I749" s="255"/>
      <c r="J749" s="255"/>
    </row>
    <row r="750" spans="1:10">
      <c r="A750" s="216"/>
      <c r="B750" s="254"/>
      <c r="C750" s="254"/>
      <c r="D750" s="218"/>
      <c r="E750" s="232"/>
      <c r="F750" s="255"/>
      <c r="G750" s="255"/>
      <c r="H750" s="255"/>
      <c r="I750" s="255"/>
      <c r="J750" s="255"/>
    </row>
    <row r="751" spans="1:10">
      <c r="A751" s="216"/>
      <c r="B751" s="254"/>
      <c r="C751" s="254"/>
      <c r="D751" s="218"/>
      <c r="E751" s="232"/>
      <c r="F751" s="255"/>
      <c r="G751" s="255"/>
      <c r="H751" s="255"/>
      <c r="I751" s="255"/>
      <c r="J751" s="255"/>
    </row>
    <row r="752" spans="1:10">
      <c r="A752" s="216"/>
      <c r="B752" s="254"/>
      <c r="C752" s="254"/>
      <c r="D752" s="218"/>
      <c r="E752" s="232"/>
      <c r="F752" s="255"/>
      <c r="G752" s="255"/>
      <c r="H752" s="255"/>
      <c r="I752" s="255"/>
      <c r="J752" s="255"/>
    </row>
    <row r="753" spans="1:10">
      <c r="A753" s="216"/>
      <c r="B753" s="254"/>
      <c r="C753" s="254"/>
      <c r="D753" s="218"/>
      <c r="E753" s="232"/>
      <c r="F753" s="255"/>
      <c r="G753" s="255"/>
      <c r="H753" s="255"/>
      <c r="I753" s="255"/>
      <c r="J753" s="255"/>
    </row>
    <row r="754" spans="1:10">
      <c r="A754" s="216"/>
      <c r="B754" s="254"/>
      <c r="C754" s="254"/>
      <c r="D754" s="218"/>
      <c r="E754" s="232"/>
      <c r="F754" s="255"/>
      <c r="G754" s="255"/>
      <c r="H754" s="255"/>
      <c r="I754" s="255"/>
      <c r="J754" s="255"/>
    </row>
    <row r="755" spans="1:10">
      <c r="A755" s="216"/>
      <c r="B755" s="254"/>
      <c r="C755" s="254"/>
      <c r="D755" s="218"/>
      <c r="E755" s="232"/>
      <c r="F755" s="255"/>
      <c r="G755" s="255"/>
      <c r="H755" s="255"/>
      <c r="I755" s="255"/>
      <c r="J755" s="255"/>
    </row>
    <row r="756" spans="1:10">
      <c r="A756" s="216"/>
      <c r="B756" s="254"/>
      <c r="C756" s="254"/>
      <c r="D756" s="218"/>
      <c r="E756" s="232"/>
      <c r="F756" s="255"/>
      <c r="G756" s="255"/>
      <c r="H756" s="255"/>
      <c r="I756" s="255"/>
      <c r="J756" s="255"/>
    </row>
    <row r="757" ht="12.75" spans="1:10">
      <c r="A757" s="216"/>
      <c r="B757" s="254"/>
      <c r="C757" s="254"/>
      <c r="D757" s="218"/>
      <c r="E757" s="232"/>
      <c r="F757" s="255"/>
      <c r="G757" s="255"/>
      <c r="H757" s="255"/>
      <c r="I757" s="255"/>
      <c r="J757" s="255"/>
    </row>
    <row r="758" ht="24" spans="1:10">
      <c r="A758" s="205" t="s">
        <v>129</v>
      </c>
      <c r="B758" s="163"/>
      <c r="C758" s="206"/>
      <c r="D758" s="164" t="s">
        <v>13</v>
      </c>
      <c r="E758" s="207" t="s">
        <v>14</v>
      </c>
      <c r="F758" s="136" t="s">
        <v>15</v>
      </c>
      <c r="G758" s="137" t="s">
        <v>16</v>
      </c>
      <c r="H758" s="138"/>
      <c r="I758" s="138"/>
      <c r="J758" s="139" t="s">
        <v>17</v>
      </c>
    </row>
    <row r="759" spans="1:10">
      <c r="A759" s="208"/>
      <c r="B759" s="165"/>
      <c r="C759" s="209"/>
      <c r="D759" s="166"/>
      <c r="E759" s="210" t="s">
        <v>18</v>
      </c>
      <c r="F759" s="142"/>
      <c r="G759" s="143" t="s">
        <v>19</v>
      </c>
      <c r="H759" s="144" t="s">
        <v>20</v>
      </c>
      <c r="I759" s="145" t="s">
        <v>21</v>
      </c>
      <c r="J759" s="146"/>
    </row>
    <row r="760" ht="12.75" spans="1:10">
      <c r="A760" s="292"/>
      <c r="B760" s="175"/>
      <c r="C760" s="293"/>
      <c r="D760" s="176"/>
      <c r="E760" s="294"/>
      <c r="F760" s="177" t="s">
        <v>22</v>
      </c>
      <c r="G760" s="178" t="s">
        <v>22</v>
      </c>
      <c r="H760" s="179" t="s">
        <v>23</v>
      </c>
      <c r="I760" s="180"/>
      <c r="J760" s="181" t="s">
        <v>24</v>
      </c>
    </row>
    <row r="761" spans="1:10">
      <c r="A761" s="238" t="s">
        <v>60</v>
      </c>
      <c r="B761" s="239"/>
      <c r="C761" s="240"/>
      <c r="D761" s="241"/>
      <c r="E761" s="242"/>
      <c r="F761" s="243"/>
      <c r="G761" s="244"/>
      <c r="H761" s="244"/>
      <c r="I761" s="244"/>
      <c r="J761" s="250"/>
    </row>
    <row r="762" spans="1:10">
      <c r="A762" s="215"/>
      <c r="B762" s="216" t="s">
        <v>61</v>
      </c>
      <c r="C762" s="217"/>
      <c r="D762" s="218" t="s">
        <v>62</v>
      </c>
      <c r="E762" s="219"/>
      <c r="F762" s="223">
        <f>'[1]21mooe'!J3</f>
        <v>155500</v>
      </c>
      <c r="G762" s="224">
        <f>'[1]22mooe'!J3</f>
        <v>82050</v>
      </c>
      <c r="H762" s="224">
        <f t="shared" ref="H762:H772" si="16">I762-G762</f>
        <v>137950</v>
      </c>
      <c r="I762" s="224">
        <v>220000</v>
      </c>
      <c r="J762" s="246">
        <f>[1]MOOE!J2</f>
        <v>220000</v>
      </c>
    </row>
    <row r="763" spans="1:10">
      <c r="A763" s="215"/>
      <c r="B763" s="216" t="s">
        <v>63</v>
      </c>
      <c r="C763" s="217"/>
      <c r="D763" s="218" t="s">
        <v>64</v>
      </c>
      <c r="E763" s="219"/>
      <c r="F763" s="220">
        <f>'[1]21mooe'!J4</f>
        <v>114800</v>
      </c>
      <c r="G763" s="221">
        <f>'[1]22mooe'!J4</f>
        <v>142056</v>
      </c>
      <c r="H763" s="221">
        <f t="shared" si="16"/>
        <v>77944</v>
      </c>
      <c r="I763" s="221">
        <v>220000</v>
      </c>
      <c r="J763" s="245">
        <f>[1]MOOE!J3</f>
        <v>220000</v>
      </c>
    </row>
    <row r="764" spans="1:10">
      <c r="A764" s="215"/>
      <c r="B764" s="216" t="s">
        <v>65</v>
      </c>
      <c r="C764" s="217"/>
      <c r="D764" s="218" t="s">
        <v>66</v>
      </c>
      <c r="E764" s="219"/>
      <c r="F764" s="220">
        <f>'[1]21mooe'!J5</f>
        <v>100000</v>
      </c>
      <c r="G764" s="221">
        <f>'[1]22mooe'!J5</f>
        <v>40196.52</v>
      </c>
      <c r="H764" s="221">
        <f t="shared" si="16"/>
        <v>59803.48</v>
      </c>
      <c r="I764" s="221">
        <v>100000</v>
      </c>
      <c r="J764" s="245">
        <f>[1]MOOE!J4</f>
        <v>100000</v>
      </c>
    </row>
    <row r="765" spans="1:10">
      <c r="A765" s="215"/>
      <c r="B765" s="216" t="s">
        <v>67</v>
      </c>
      <c r="C765" s="217"/>
      <c r="D765" s="218" t="s">
        <v>68</v>
      </c>
      <c r="E765" s="219"/>
      <c r="F765" s="220">
        <f>'[1]21mooe'!J7</f>
        <v>49399.89</v>
      </c>
      <c r="G765" s="221">
        <f>'[1]22mooe'!J7</f>
        <v>15476.79</v>
      </c>
      <c r="H765" s="221">
        <f t="shared" si="16"/>
        <v>24523.21</v>
      </c>
      <c r="I765" s="221">
        <v>40000</v>
      </c>
      <c r="J765" s="245">
        <f>[1]MOOE!J6</f>
        <v>40000</v>
      </c>
    </row>
    <row r="766" spans="1:10">
      <c r="A766" s="215"/>
      <c r="B766" s="216" t="s">
        <v>156</v>
      </c>
      <c r="C766" s="217"/>
      <c r="D766" s="218" t="s">
        <v>86</v>
      </c>
      <c r="E766" s="219"/>
      <c r="F766" s="220">
        <f>'[1]21mooe'!J18</f>
        <v>0</v>
      </c>
      <c r="G766" s="221">
        <v>0</v>
      </c>
      <c r="H766" s="221">
        <f t="shared" si="16"/>
        <v>0</v>
      </c>
      <c r="I766" s="221">
        <v>0</v>
      </c>
      <c r="J766" s="245">
        <f>[1]MOOE!J16</f>
        <v>0</v>
      </c>
    </row>
    <row r="767" spans="1:10">
      <c r="A767" s="215"/>
      <c r="B767" s="216" t="s">
        <v>75</v>
      </c>
      <c r="C767" s="217"/>
      <c r="D767" s="218" t="s">
        <v>76</v>
      </c>
      <c r="E767" s="219"/>
      <c r="F767" s="220">
        <f>'[1]21mooe'!J11</f>
        <v>0</v>
      </c>
      <c r="G767" s="221">
        <v>0</v>
      </c>
      <c r="H767" s="221">
        <f t="shared" si="16"/>
        <v>3600</v>
      </c>
      <c r="I767" s="221">
        <v>3600</v>
      </c>
      <c r="J767" s="245">
        <f>[1]MOOE!J10</f>
        <v>3600</v>
      </c>
    </row>
    <row r="768" spans="1:10">
      <c r="A768" s="215"/>
      <c r="B768" s="216" t="s">
        <v>143</v>
      </c>
      <c r="C768" s="217"/>
      <c r="D768" s="218" t="s">
        <v>78</v>
      </c>
      <c r="E768" s="219"/>
      <c r="F768" s="220">
        <f>'[1]21mooe'!J12</f>
        <v>19332.45</v>
      </c>
      <c r="G768" s="221">
        <f>'[1]22mooe'!J12</f>
        <v>3620</v>
      </c>
      <c r="H768" s="221">
        <f t="shared" si="16"/>
        <v>16380</v>
      </c>
      <c r="I768" s="221">
        <v>20000</v>
      </c>
      <c r="J768" s="245">
        <f>[1]MOOE!J11</f>
        <v>20000</v>
      </c>
    </row>
    <row r="769" spans="1:10">
      <c r="A769" s="215"/>
      <c r="B769" s="216" t="s">
        <v>89</v>
      </c>
      <c r="C769" s="217"/>
      <c r="D769" s="218" t="s">
        <v>90</v>
      </c>
      <c r="E769" s="219"/>
      <c r="F769" s="220">
        <f>'[1]21mooe'!J19</f>
        <v>0</v>
      </c>
      <c r="G769" s="221">
        <f>'[1]22mooe'!J19</f>
        <v>0</v>
      </c>
      <c r="H769" s="221">
        <f t="shared" si="16"/>
        <v>0</v>
      </c>
      <c r="I769" s="221">
        <v>0</v>
      </c>
      <c r="J769" s="245">
        <v>0</v>
      </c>
    </row>
    <row r="770" spans="1:10">
      <c r="A770" s="215"/>
      <c r="B770" s="216" t="s">
        <v>95</v>
      </c>
      <c r="C770" s="217"/>
      <c r="D770" s="218" t="s">
        <v>96</v>
      </c>
      <c r="E770" s="219"/>
      <c r="F770" s="220">
        <f>'[1]21mooe'!J22</f>
        <v>400</v>
      </c>
      <c r="G770" s="221">
        <f>'[1]22mooe'!J22</f>
        <v>0</v>
      </c>
      <c r="H770" s="221">
        <f t="shared" si="16"/>
        <v>10000</v>
      </c>
      <c r="I770" s="221">
        <v>10000</v>
      </c>
      <c r="J770" s="245">
        <f>[1]MOOE!J20</f>
        <v>10000</v>
      </c>
    </row>
    <row r="771" spans="1:10">
      <c r="A771" s="215"/>
      <c r="B771" s="216" t="s">
        <v>105</v>
      </c>
      <c r="C771" s="217"/>
      <c r="D771" s="218" t="s">
        <v>106</v>
      </c>
      <c r="E771" s="219"/>
      <c r="F771" s="220">
        <f>'[1]21mooe'!J28</f>
        <v>187673.24</v>
      </c>
      <c r="G771" s="221">
        <f>'[1]22mooe'!J29</f>
        <v>155164.9</v>
      </c>
      <c r="H771" s="221">
        <f t="shared" si="16"/>
        <v>44835.1</v>
      </c>
      <c r="I771" s="221">
        <v>200000</v>
      </c>
      <c r="J771" s="245">
        <f>[1]MOOE!J25</f>
        <v>200000</v>
      </c>
    </row>
    <row r="772" ht="12.75" spans="1:10">
      <c r="A772" s="258"/>
      <c r="B772" s="295" t="s">
        <v>107</v>
      </c>
      <c r="C772" s="295"/>
      <c r="D772" s="296"/>
      <c r="E772" s="262"/>
      <c r="F772" s="297">
        <f>SUM(F762:F771)</f>
        <v>627105.58</v>
      </c>
      <c r="G772" s="297">
        <f>SUM(G762:G771)</f>
        <v>438564.21</v>
      </c>
      <c r="H772" s="230">
        <f t="shared" si="16"/>
        <v>375035.79</v>
      </c>
      <c r="I772" s="297">
        <f>SUM(I762:I771)</f>
        <v>813600</v>
      </c>
      <c r="J772" s="300">
        <f>SUM(J762:J771)</f>
        <v>813600</v>
      </c>
    </row>
    <row r="773" spans="1:10">
      <c r="A773" s="215" t="s">
        <v>108</v>
      </c>
      <c r="B773" s="216"/>
      <c r="C773" s="217"/>
      <c r="D773" s="315"/>
      <c r="E773" s="217"/>
      <c r="F773" s="220"/>
      <c r="G773" s="221"/>
      <c r="H773" s="221"/>
      <c r="I773" s="221"/>
      <c r="J773" s="245"/>
    </row>
    <row r="774" spans="1:10">
      <c r="A774" s="215"/>
      <c r="B774" s="216" t="s">
        <v>131</v>
      </c>
      <c r="C774" s="217"/>
      <c r="D774" s="298" t="s">
        <v>110</v>
      </c>
      <c r="E774" s="219"/>
      <c r="F774" s="220">
        <f>'[1]21mooe'!J34</f>
        <v>24000</v>
      </c>
      <c r="G774" s="221">
        <v>0</v>
      </c>
      <c r="H774" s="221">
        <f>I774-G774</f>
        <v>50000</v>
      </c>
      <c r="I774" s="221">
        <v>50000</v>
      </c>
      <c r="J774" s="245">
        <f>[1]MOOE!J31</f>
        <v>0</v>
      </c>
    </row>
    <row r="775" spans="1:10">
      <c r="A775" s="215"/>
      <c r="B775" s="216" t="s">
        <v>138</v>
      </c>
      <c r="C775" s="217"/>
      <c r="D775" s="218" t="s">
        <v>114</v>
      </c>
      <c r="E775" s="219"/>
      <c r="F775" s="220">
        <v>0</v>
      </c>
      <c r="G775" s="221">
        <v>0</v>
      </c>
      <c r="H775" s="221">
        <f>I775-G775</f>
        <v>0</v>
      </c>
      <c r="I775" s="221">
        <v>0</v>
      </c>
      <c r="J775" s="245">
        <f>[1]MOOE!J30</f>
        <v>0</v>
      </c>
    </row>
    <row r="776" spans="1:10">
      <c r="A776" s="215"/>
      <c r="B776" s="216" t="s">
        <v>132</v>
      </c>
      <c r="C776" s="217"/>
      <c r="D776" s="299" t="s">
        <v>116</v>
      </c>
      <c r="E776" s="219"/>
      <c r="F776" s="220">
        <v>0</v>
      </c>
      <c r="G776" s="221">
        <v>0</v>
      </c>
      <c r="H776" s="221">
        <f>I776-G776</f>
        <v>0</v>
      </c>
      <c r="I776" s="221">
        <v>0</v>
      </c>
      <c r="J776" s="245">
        <f>[1]MOOE!J32</f>
        <v>0</v>
      </c>
    </row>
    <row r="777" ht="12.75" spans="1:10">
      <c r="A777" s="258"/>
      <c r="B777" s="259" t="s">
        <v>117</v>
      </c>
      <c r="C777" s="260"/>
      <c r="D777" s="261"/>
      <c r="E777" s="262"/>
      <c r="F777" s="263">
        <f>SUM(F774:F776)</f>
        <v>24000</v>
      </c>
      <c r="G777" s="263">
        <f>SUM(G774:G776)</f>
        <v>0</v>
      </c>
      <c r="H777" s="264">
        <f>I777-G777</f>
        <v>50000</v>
      </c>
      <c r="I777" s="263">
        <f>SUM(I774:I776)</f>
        <v>50000</v>
      </c>
      <c r="J777" s="281">
        <f>SUM(J774:J776)</f>
        <v>0</v>
      </c>
    </row>
    <row r="778" ht="12.75" spans="1:10">
      <c r="A778" s="265" t="s">
        <v>118</v>
      </c>
      <c r="B778" s="266"/>
      <c r="C778" s="266"/>
      <c r="D778" s="267"/>
      <c r="E778" s="268"/>
      <c r="F778" s="269">
        <f>F746+F772+F777</f>
        <v>3189022.31</v>
      </c>
      <c r="G778" s="270">
        <f>G746+G772+G777</f>
        <v>1594314.82</v>
      </c>
      <c r="H778" s="270">
        <f>I778-G778</f>
        <v>1845306.09</v>
      </c>
      <c r="I778" s="269">
        <f>I746+I772+I777</f>
        <v>3439620.91</v>
      </c>
      <c r="J778" s="282">
        <f>J746+J772+J777</f>
        <v>3597497.17</v>
      </c>
    </row>
    <row r="779" ht="13.2" spans="1:10">
      <c r="A779" s="271"/>
      <c r="B779" s="271"/>
      <c r="C779" s="232"/>
      <c r="D779" s="272"/>
      <c r="E779" s="232"/>
      <c r="F779" s="233"/>
      <c r="G779" s="233"/>
      <c r="H779" s="233"/>
      <c r="I779" s="233"/>
      <c r="J779" s="233"/>
    </row>
    <row r="780" ht="13.2" spans="1:10">
      <c r="A780" s="271" t="s">
        <v>119</v>
      </c>
      <c r="B780" s="271"/>
      <c r="C780" s="232"/>
      <c r="D780" s="272"/>
      <c r="E780" s="232"/>
      <c r="F780" s="233"/>
      <c r="G780" s="233"/>
      <c r="H780" s="233"/>
      <c r="I780" s="233"/>
      <c r="J780" s="233"/>
    </row>
    <row r="781" ht="13.2" spans="1:10">
      <c r="A781" s="271"/>
      <c r="B781" s="271"/>
      <c r="C781" s="232"/>
      <c r="D781" s="272"/>
      <c r="E781" s="232"/>
      <c r="F781" s="233"/>
      <c r="G781" s="233"/>
      <c r="H781" s="233"/>
      <c r="I781" s="233"/>
      <c r="J781" s="233"/>
    </row>
    <row r="782" ht="13.2" spans="1:10">
      <c r="A782" s="273"/>
      <c r="B782" s="271"/>
      <c r="C782" s="274" t="s">
        <v>120</v>
      </c>
      <c r="D782" s="271" t="s">
        <v>121</v>
      </c>
      <c r="E782" s="271"/>
      <c r="F782" s="275"/>
      <c r="G782" s="276"/>
      <c r="H782" s="277" t="s">
        <v>122</v>
      </c>
      <c r="I782" s="277"/>
      <c r="J782" s="275"/>
    </row>
    <row r="783" ht="13.2" spans="1:10">
      <c r="A783" s="273"/>
      <c r="B783" s="271"/>
      <c r="C783" s="274"/>
      <c r="D783" s="278"/>
      <c r="E783" s="271"/>
      <c r="F783" s="275"/>
      <c r="G783" s="276"/>
      <c r="H783" s="276"/>
      <c r="I783" s="276"/>
      <c r="J783" s="275"/>
    </row>
    <row r="785" spans="3:10">
      <c r="C785" s="279" t="s">
        <v>157</v>
      </c>
      <c r="D785" s="279" t="s">
        <v>125</v>
      </c>
      <c r="E785" s="279"/>
      <c r="F785" s="279"/>
      <c r="G785" s="279"/>
      <c r="H785" s="279" t="s">
        <v>124</v>
      </c>
      <c r="I785" s="279"/>
      <c r="J785" s="279"/>
    </row>
    <row r="786" spans="3:10">
      <c r="C786" s="280" t="s">
        <v>158</v>
      </c>
      <c r="D786" s="280" t="s">
        <v>127</v>
      </c>
      <c r="E786" s="280"/>
      <c r="F786" s="280"/>
      <c r="G786" s="280"/>
      <c r="H786" s="280" t="s">
        <v>126</v>
      </c>
      <c r="I786" s="280"/>
      <c r="J786" s="280"/>
    </row>
    <row r="787" spans="3:3">
      <c r="C787" s="280"/>
    </row>
    <row r="788" spans="3:3">
      <c r="C788" s="280"/>
    </row>
    <row r="789" spans="3:3">
      <c r="C789" s="280"/>
    </row>
    <row r="790" spans="3:3">
      <c r="C790" s="280"/>
    </row>
    <row r="791" spans="3:3">
      <c r="C791" s="280"/>
    </row>
    <row r="792" spans="3:3">
      <c r="C792" s="280"/>
    </row>
    <row r="793" spans="3:3">
      <c r="C793" s="280"/>
    </row>
    <row r="794" spans="3:3">
      <c r="C794" s="280"/>
    </row>
    <row r="795" spans="3:3">
      <c r="C795" s="280"/>
    </row>
    <row r="796" spans="3:3">
      <c r="C796" s="280"/>
    </row>
    <row r="797" spans="3:3">
      <c r="C797" s="280"/>
    </row>
    <row r="798" spans="3:3">
      <c r="C798" s="280"/>
    </row>
    <row r="799" spans="3:3">
      <c r="C799" s="280"/>
    </row>
    <row r="800" spans="1:10">
      <c r="A800" s="99" t="s">
        <v>200</v>
      </c>
      <c r="B800" s="99"/>
      <c r="C800" s="99"/>
      <c r="D800" s="99"/>
      <c r="E800" s="99"/>
      <c r="F800" s="99"/>
      <c r="G800" s="99"/>
      <c r="H800" s="99"/>
      <c r="I800" s="99"/>
      <c r="J800" s="99"/>
    </row>
    <row r="801" spans="1:10">
      <c r="A801" s="204"/>
      <c r="B801" s="204"/>
      <c r="C801" s="204"/>
      <c r="D801" s="204"/>
      <c r="E801" s="204"/>
      <c r="F801" s="204"/>
      <c r="G801" s="204"/>
      <c r="H801" s="204"/>
      <c r="I801" s="204"/>
      <c r="J801" s="204"/>
    </row>
    <row r="802" spans="1:10">
      <c r="A802" s="204"/>
      <c r="B802" s="204"/>
      <c r="C802" s="204"/>
      <c r="D802" s="204"/>
      <c r="E802" s="204"/>
      <c r="F802" s="204"/>
      <c r="G802" s="204"/>
      <c r="H802" s="204"/>
      <c r="I802" s="204"/>
      <c r="J802" s="204"/>
    </row>
    <row r="803" spans="1:10">
      <c r="A803" s="199"/>
      <c r="B803" s="199"/>
      <c r="C803" s="199"/>
      <c r="D803" s="199"/>
      <c r="E803" s="199"/>
      <c r="F803" s="199"/>
      <c r="G803" s="199"/>
      <c r="H803" s="199"/>
      <c r="I803" s="199"/>
      <c r="J803" s="199"/>
    </row>
    <row r="804" ht="15.6" spans="1:10">
      <c r="A804" s="131" t="s">
        <v>3</v>
      </c>
      <c r="B804" s="131"/>
      <c r="C804" s="131"/>
      <c r="D804" s="131"/>
      <c r="E804" s="131"/>
      <c r="F804" s="131"/>
      <c r="G804" s="131"/>
      <c r="H804" s="131"/>
      <c r="I804" s="131"/>
      <c r="J804" s="131"/>
    </row>
    <row r="805" spans="1:10">
      <c r="A805" s="198"/>
      <c r="B805" s="198"/>
      <c r="C805" s="198"/>
      <c r="D805" s="198"/>
      <c r="E805" s="198"/>
      <c r="F805" s="198"/>
      <c r="G805" s="198"/>
      <c r="H805" s="198"/>
      <c r="I805" s="198"/>
      <c r="J805" s="198"/>
    </row>
    <row r="806" spans="1:10">
      <c r="A806" s="198"/>
      <c r="B806" s="198"/>
      <c r="C806" s="198"/>
      <c r="D806" s="198"/>
      <c r="E806" s="198"/>
      <c r="F806" s="198"/>
      <c r="G806" s="198"/>
      <c r="H806" s="198"/>
      <c r="I806" s="198"/>
      <c r="J806" s="198"/>
    </row>
    <row r="807" spans="1:10">
      <c r="A807" s="197" t="s">
        <v>4</v>
      </c>
      <c r="B807" s="197"/>
      <c r="C807" s="198" t="s">
        <v>5</v>
      </c>
      <c r="D807" s="197"/>
      <c r="E807" s="197"/>
      <c r="F807" s="197"/>
      <c r="G807" s="197" t="s">
        <v>6</v>
      </c>
      <c r="H807" s="198">
        <v>2023</v>
      </c>
      <c r="I807" s="197"/>
      <c r="J807" s="197"/>
    </row>
    <row r="808" spans="1:10">
      <c r="A808" s="199" t="s">
        <v>7</v>
      </c>
      <c r="B808" s="199"/>
      <c r="C808" s="198" t="s">
        <v>8</v>
      </c>
      <c r="D808" s="198"/>
      <c r="E808" s="198"/>
      <c r="F808" s="198"/>
      <c r="G808" s="197"/>
      <c r="H808" s="199"/>
      <c r="I808" s="199"/>
      <c r="J808" s="198"/>
    </row>
    <row r="809" spans="1:10">
      <c r="A809" s="197" t="s">
        <v>11</v>
      </c>
      <c r="B809" s="197"/>
      <c r="C809" s="199"/>
      <c r="D809" s="198"/>
      <c r="E809" s="198"/>
      <c r="F809" s="198"/>
      <c r="G809" s="197"/>
      <c r="H809" s="199"/>
      <c r="I809" s="199"/>
      <c r="J809" s="198"/>
    </row>
    <row r="810" ht="12.75" spans="1:10">
      <c r="A810" s="304"/>
      <c r="B810" s="304"/>
      <c r="C810" s="304"/>
      <c r="D810" s="304"/>
      <c r="E810" s="304"/>
      <c r="F810" s="304"/>
      <c r="G810" s="304"/>
      <c r="H810" s="304"/>
      <c r="I810" s="304"/>
      <c r="J810" s="304"/>
    </row>
    <row r="811" ht="24" spans="1:10">
      <c r="A811" s="205" t="s">
        <v>129</v>
      </c>
      <c r="B811" s="163"/>
      <c r="C811" s="206"/>
      <c r="D811" s="164" t="s">
        <v>13</v>
      </c>
      <c r="E811" s="207" t="s">
        <v>14</v>
      </c>
      <c r="F811" s="136" t="s">
        <v>15</v>
      </c>
      <c r="G811" s="137" t="s">
        <v>16</v>
      </c>
      <c r="H811" s="138"/>
      <c r="I811" s="138"/>
      <c r="J811" s="139" t="s">
        <v>17</v>
      </c>
    </row>
    <row r="812" spans="1:10">
      <c r="A812" s="208"/>
      <c r="B812" s="165"/>
      <c r="C812" s="209"/>
      <c r="D812" s="166"/>
      <c r="E812" s="210" t="s">
        <v>18</v>
      </c>
      <c r="F812" s="142"/>
      <c r="G812" s="143" t="s">
        <v>19</v>
      </c>
      <c r="H812" s="144" t="s">
        <v>20</v>
      </c>
      <c r="I812" s="145" t="s">
        <v>21</v>
      </c>
      <c r="J812" s="146"/>
    </row>
    <row r="813" spans="1:10">
      <c r="A813" s="235"/>
      <c r="B813" s="167"/>
      <c r="C813" s="236"/>
      <c r="D813" s="168"/>
      <c r="E813" s="237"/>
      <c r="F813" s="147" t="s">
        <v>22</v>
      </c>
      <c r="G813" s="148" t="s">
        <v>22</v>
      </c>
      <c r="H813" s="149" t="s">
        <v>23</v>
      </c>
      <c r="I813" s="150"/>
      <c r="J813" s="151" t="s">
        <v>24</v>
      </c>
    </row>
    <row r="814" spans="1:10">
      <c r="A814" s="215" t="s">
        <v>25</v>
      </c>
      <c r="B814" s="216"/>
      <c r="C814" s="217"/>
      <c r="D814" s="218"/>
      <c r="E814" s="219"/>
      <c r="F814" s="220"/>
      <c r="G814" s="221"/>
      <c r="H814" s="221"/>
      <c r="I814" s="221"/>
      <c r="J814" s="245"/>
    </row>
    <row r="815" spans="1:10">
      <c r="A815" s="222"/>
      <c r="B815" s="216" t="s">
        <v>26</v>
      </c>
      <c r="C815" s="217"/>
      <c r="D815" s="218" t="s">
        <v>27</v>
      </c>
      <c r="E815" s="219"/>
      <c r="F815" s="223">
        <f>'[1]21ps'!K5</f>
        <v>2242658</v>
      </c>
      <c r="G815" s="224">
        <f>'[1]22ps'!K5</f>
        <v>1171494</v>
      </c>
      <c r="H815" s="224">
        <f>I815-G815</f>
        <v>1416634</v>
      </c>
      <c r="I815" s="224">
        <v>2588128</v>
      </c>
      <c r="J815" s="246">
        <f>[1]PS!K5</f>
        <v>2680776</v>
      </c>
    </row>
    <row r="816" spans="1:10">
      <c r="A816" s="222"/>
      <c r="B816" s="216" t="s">
        <v>28</v>
      </c>
      <c r="C816" s="217"/>
      <c r="D816" s="218" t="s">
        <v>29</v>
      </c>
      <c r="E816" s="219"/>
      <c r="F816" s="220">
        <f>'[1]21ps'!K6</f>
        <v>177416.58</v>
      </c>
      <c r="G816" s="221">
        <f>'[1]22ps'!K6</f>
        <v>127592.09</v>
      </c>
      <c r="H816" s="221">
        <f>I816-G816</f>
        <v>80289.34</v>
      </c>
      <c r="I816" s="221">
        <v>207881.43</v>
      </c>
      <c r="J816" s="245">
        <f>[1]PS!K6</f>
        <v>96543.77</v>
      </c>
    </row>
    <row r="817" spans="1:10">
      <c r="A817" s="222"/>
      <c r="B817" s="216" t="s">
        <v>30</v>
      </c>
      <c r="C817" s="217"/>
      <c r="D817" s="218"/>
      <c r="E817" s="219"/>
      <c r="F817" s="220"/>
      <c r="G817" s="221"/>
      <c r="H817" s="221"/>
      <c r="I817" s="221"/>
      <c r="J817" s="245"/>
    </row>
    <row r="818" spans="1:10">
      <c r="A818" s="222"/>
      <c r="B818" s="216" t="s">
        <v>31</v>
      </c>
      <c r="C818" s="217"/>
      <c r="D818" s="218" t="s">
        <v>32</v>
      </c>
      <c r="E818" s="219"/>
      <c r="F818" s="220">
        <f>'[1]21ps'!K7</f>
        <v>192000</v>
      </c>
      <c r="G818" s="221">
        <f>'[1]22ps'!K7</f>
        <v>103000</v>
      </c>
      <c r="H818" s="221">
        <f t="shared" ref="H818:H832" si="17">I818-G818</f>
        <v>137000</v>
      </c>
      <c r="I818" s="221">
        <v>240000</v>
      </c>
      <c r="J818" s="245">
        <f>[1]PS!K7</f>
        <v>240000</v>
      </c>
    </row>
    <row r="819" spans="1:10">
      <c r="A819" s="222"/>
      <c r="B819" s="216" t="s">
        <v>33</v>
      </c>
      <c r="C819" s="217"/>
      <c r="D819" s="218" t="s">
        <v>34</v>
      </c>
      <c r="E819" s="219"/>
      <c r="F819" s="220">
        <f>'[1]21ps'!K8</f>
        <v>72000</v>
      </c>
      <c r="G819" s="221">
        <f>'[1]22ps'!K8</f>
        <v>36000</v>
      </c>
      <c r="H819" s="221">
        <f t="shared" si="17"/>
        <v>36000</v>
      </c>
      <c r="I819" s="221">
        <v>72000</v>
      </c>
      <c r="J819" s="245">
        <f>[1]PS!K8</f>
        <v>72000</v>
      </c>
    </row>
    <row r="820" spans="1:10">
      <c r="A820" s="222"/>
      <c r="B820" s="216" t="s">
        <v>35</v>
      </c>
      <c r="C820" s="217"/>
      <c r="D820" s="218" t="s">
        <v>36</v>
      </c>
      <c r="E820" s="219"/>
      <c r="F820" s="220">
        <f>'[1]21ps'!K9</f>
        <v>72000</v>
      </c>
      <c r="G820" s="221">
        <f>'[1]22ps'!K9</f>
        <v>36000</v>
      </c>
      <c r="H820" s="221">
        <f t="shared" si="17"/>
        <v>36000</v>
      </c>
      <c r="I820" s="221">
        <v>72000</v>
      </c>
      <c r="J820" s="245">
        <f>[1]PS!K9</f>
        <v>72000</v>
      </c>
    </row>
    <row r="821" spans="1:10">
      <c r="A821" s="222"/>
      <c r="B821" s="216" t="s">
        <v>37</v>
      </c>
      <c r="C821" s="217"/>
      <c r="D821" s="218" t="s">
        <v>38</v>
      </c>
      <c r="E821" s="219"/>
      <c r="F821" s="220">
        <f>'[1]21ps'!K10</f>
        <v>48000</v>
      </c>
      <c r="G821" s="221">
        <f>'[1]22ps'!K10</f>
        <v>48000</v>
      </c>
      <c r="H821" s="221">
        <f t="shared" si="17"/>
        <v>12000</v>
      </c>
      <c r="I821" s="221">
        <v>60000</v>
      </c>
      <c r="J821" s="245">
        <f>[1]PS!K10</f>
        <v>60000</v>
      </c>
    </row>
    <row r="822" spans="1:10">
      <c r="A822" s="222"/>
      <c r="B822" s="216" t="s">
        <v>39</v>
      </c>
      <c r="C822" s="217"/>
      <c r="D822" s="218" t="s">
        <v>40</v>
      </c>
      <c r="E822" s="219"/>
      <c r="F822" s="220">
        <f>'[1]21ps'!K14</f>
        <v>0</v>
      </c>
      <c r="G822" s="221">
        <f>'[1]22ps'!K14</f>
        <v>0</v>
      </c>
      <c r="H822" s="221">
        <f t="shared" si="17"/>
        <v>0</v>
      </c>
      <c r="I822" s="221">
        <v>0</v>
      </c>
      <c r="J822" s="245">
        <v>0</v>
      </c>
    </row>
    <row r="823" spans="1:10">
      <c r="A823" s="222"/>
      <c r="B823" s="216" t="s">
        <v>41</v>
      </c>
      <c r="C823" s="217"/>
      <c r="D823" s="218" t="s">
        <v>42</v>
      </c>
      <c r="E823" s="219"/>
      <c r="F823" s="220">
        <f>'[1]21ps'!K15</f>
        <v>10000</v>
      </c>
      <c r="G823" s="221">
        <f>'[1]22ps'!K15</f>
        <v>0</v>
      </c>
      <c r="H823" s="221">
        <f t="shared" si="17"/>
        <v>0</v>
      </c>
      <c r="I823" s="221">
        <v>0</v>
      </c>
      <c r="J823" s="245">
        <f>[1]PS!K14</f>
        <v>5000</v>
      </c>
    </row>
    <row r="824" spans="1:10">
      <c r="A824" s="222"/>
      <c r="B824" s="216" t="s">
        <v>43</v>
      </c>
      <c r="C824" s="217"/>
      <c r="D824" s="218" t="s">
        <v>44</v>
      </c>
      <c r="E824" s="219"/>
      <c r="F824" s="220">
        <f>'[1]21ps'!K16</f>
        <v>40000</v>
      </c>
      <c r="G824" s="221">
        <f>'[1]22ps'!K16</f>
        <v>0</v>
      </c>
      <c r="H824" s="221">
        <f t="shared" si="17"/>
        <v>50000</v>
      </c>
      <c r="I824" s="221">
        <v>50000</v>
      </c>
      <c r="J824" s="245">
        <f>[1]PS!K15</f>
        <v>50000</v>
      </c>
    </row>
    <row r="825" spans="1:10">
      <c r="A825" s="222"/>
      <c r="B825" s="216" t="s">
        <v>45</v>
      </c>
      <c r="C825" s="217"/>
      <c r="D825" s="218" t="s">
        <v>46</v>
      </c>
      <c r="E825" s="219"/>
      <c r="F825" s="220">
        <f>'[1]21ps'!K17</f>
        <v>177423</v>
      </c>
      <c r="G825" s="221">
        <f>'[1]22ps'!K17</f>
        <v>0</v>
      </c>
      <c r="H825" s="221">
        <f t="shared" si="17"/>
        <v>215677.33</v>
      </c>
      <c r="I825" s="221">
        <v>215677.33</v>
      </c>
      <c r="J825" s="245">
        <f>[1]PS!K16</f>
        <v>223398</v>
      </c>
    </row>
    <row r="826" spans="1:10">
      <c r="A826" s="222"/>
      <c r="B826" s="216" t="s">
        <v>47</v>
      </c>
      <c r="C826" s="217"/>
      <c r="D826" s="218" t="s">
        <v>48</v>
      </c>
      <c r="E826" s="219"/>
      <c r="F826" s="220">
        <f>'[1]21ps'!K18</f>
        <v>252318.96</v>
      </c>
      <c r="G826" s="221">
        <f>'[1]22ps'!K18</f>
        <v>140579.28</v>
      </c>
      <c r="H826" s="221">
        <f t="shared" si="17"/>
        <v>169996.08</v>
      </c>
      <c r="I826" s="221">
        <v>310575.36</v>
      </c>
      <c r="J826" s="245">
        <f>[1]PS!K17</f>
        <v>321693.12</v>
      </c>
    </row>
    <row r="827" spans="1:10">
      <c r="A827" s="222"/>
      <c r="B827" s="216" t="s">
        <v>49</v>
      </c>
      <c r="C827" s="217"/>
      <c r="D827" s="218" t="s">
        <v>50</v>
      </c>
      <c r="E827" s="219"/>
      <c r="F827" s="220">
        <f>'[1]21ps'!K19</f>
        <v>42053.16</v>
      </c>
      <c r="G827" s="221">
        <f>'[1]22ps'!K19</f>
        <v>23429.88</v>
      </c>
      <c r="H827" s="221">
        <f t="shared" si="17"/>
        <v>28326.68</v>
      </c>
      <c r="I827" s="221">
        <v>51756.56</v>
      </c>
      <c r="J827" s="245">
        <f>[1]PS!K18</f>
        <v>51756.56</v>
      </c>
    </row>
    <row r="828" spans="1:10">
      <c r="A828" s="222"/>
      <c r="B828" s="216" t="s">
        <v>51</v>
      </c>
      <c r="C828" s="217"/>
      <c r="D828" s="218" t="s">
        <v>52</v>
      </c>
      <c r="E828" s="219"/>
      <c r="F828" s="220">
        <f>'[1]21ps'!K20</f>
        <v>29067.03</v>
      </c>
      <c r="G828" s="221">
        <f>'[1]22ps'!K20</f>
        <v>17453.57</v>
      </c>
      <c r="H828" s="221">
        <f t="shared" si="17"/>
        <v>34302.99</v>
      </c>
      <c r="I828" s="221">
        <v>51756.56</v>
      </c>
      <c r="J828" s="245">
        <f>[1]PS!K19</f>
        <v>67019.4</v>
      </c>
    </row>
    <row r="829" spans="1:10">
      <c r="A829" s="222"/>
      <c r="B829" s="216" t="s">
        <v>53</v>
      </c>
      <c r="C829" s="217"/>
      <c r="D829" s="218" t="s">
        <v>54</v>
      </c>
      <c r="E829" s="219"/>
      <c r="F829" s="220">
        <f>'[1]21ps'!K21</f>
        <v>9600</v>
      </c>
      <c r="G829" s="221">
        <f>'[1]22ps'!K21</f>
        <v>5100</v>
      </c>
      <c r="H829" s="221">
        <f t="shared" si="17"/>
        <v>6900</v>
      </c>
      <c r="I829" s="221">
        <v>12000</v>
      </c>
      <c r="J829" s="245">
        <f>[1]PS!K20</f>
        <v>12000</v>
      </c>
    </row>
    <row r="830" spans="1:10">
      <c r="A830" s="222"/>
      <c r="B830" s="216" t="s">
        <v>55</v>
      </c>
      <c r="C830" s="217"/>
      <c r="D830" s="218" t="s">
        <v>56</v>
      </c>
      <c r="E830" s="219"/>
      <c r="F830" s="220">
        <f>'[1]21ps'!K22</f>
        <v>287579.93</v>
      </c>
      <c r="G830" s="221">
        <f>'[1]22ps'!K22</f>
        <v>0</v>
      </c>
      <c r="H830" s="221">
        <f t="shared" si="17"/>
        <v>0</v>
      </c>
      <c r="I830" s="221">
        <v>0</v>
      </c>
      <c r="J830" s="245">
        <f>[1]PS!K21</f>
        <v>0</v>
      </c>
    </row>
    <row r="831" spans="1:10">
      <c r="A831" s="283"/>
      <c r="B831" s="284" t="s">
        <v>57</v>
      </c>
      <c r="C831" s="285"/>
      <c r="D831" s="286" t="s">
        <v>58</v>
      </c>
      <c r="E831" s="287"/>
      <c r="F831" s="251">
        <f>'[1]21ps'!K24+'[1]21ps'!K25+'[1]21ps'!K26</f>
        <v>494884</v>
      </c>
      <c r="G831" s="225">
        <f>'[1]22ps'!K24+'[1]22ps'!K25+'[1]22ps'!K27</f>
        <v>259782</v>
      </c>
      <c r="H831" s="225">
        <f t="shared" si="17"/>
        <v>85895.33</v>
      </c>
      <c r="I831" s="225">
        <v>345677.33</v>
      </c>
      <c r="J831" s="247">
        <f>[1]PS!K23+[1]PS!K24+[1]PS!K25</f>
        <v>315677.33</v>
      </c>
    </row>
    <row r="832" ht="12.75" spans="1:10">
      <c r="A832" s="308"/>
      <c r="B832" s="266" t="s">
        <v>59</v>
      </c>
      <c r="C832" s="266"/>
      <c r="D832" s="290"/>
      <c r="E832" s="291"/>
      <c r="F832" s="231">
        <f>SUM(F815:F831)</f>
        <v>4147000.66</v>
      </c>
      <c r="G832" s="231">
        <f>SUM(G815:G831)</f>
        <v>1968430.82</v>
      </c>
      <c r="H832" s="231">
        <f t="shared" si="17"/>
        <v>2309021.75</v>
      </c>
      <c r="I832" s="248">
        <f>SUM(I815:I831)</f>
        <v>4277452.57</v>
      </c>
      <c r="J832" s="312">
        <f>SUM(J815:J831)</f>
        <v>4267864.18</v>
      </c>
    </row>
    <row r="833" spans="1:10">
      <c r="A833" s="216"/>
      <c r="B833" s="254"/>
      <c r="C833" s="254"/>
      <c r="D833" s="218"/>
      <c r="E833" s="232"/>
      <c r="F833" s="255"/>
      <c r="G833" s="255"/>
      <c r="H833" s="255"/>
      <c r="I833" s="255"/>
      <c r="J833" s="255"/>
    </row>
    <row r="834" spans="1:10">
      <c r="A834" s="216"/>
      <c r="B834" s="254"/>
      <c r="C834" s="254"/>
      <c r="D834" s="218"/>
      <c r="E834" s="232"/>
      <c r="F834" s="255"/>
      <c r="G834" s="255"/>
      <c r="H834" s="255"/>
      <c r="I834" s="255"/>
      <c r="J834" s="255"/>
    </row>
    <row r="835" spans="1:10">
      <c r="A835" s="216"/>
      <c r="B835" s="254"/>
      <c r="C835" s="254"/>
      <c r="D835" s="218"/>
      <c r="E835" s="232"/>
      <c r="F835" s="255"/>
      <c r="G835" s="255"/>
      <c r="H835" s="255"/>
      <c r="I835" s="255"/>
      <c r="J835" s="255"/>
    </row>
    <row r="836" spans="1:10">
      <c r="A836" s="216"/>
      <c r="B836" s="254"/>
      <c r="C836" s="254"/>
      <c r="D836" s="218"/>
      <c r="E836" s="232"/>
      <c r="F836" s="255"/>
      <c r="G836" s="255"/>
      <c r="H836" s="255"/>
      <c r="I836" s="255"/>
      <c r="J836" s="255"/>
    </row>
    <row r="837" spans="1:10">
      <c r="A837" s="216"/>
      <c r="B837" s="254"/>
      <c r="C837" s="254"/>
      <c r="D837" s="218"/>
      <c r="E837" s="232"/>
      <c r="F837" s="255"/>
      <c r="G837" s="255"/>
      <c r="H837" s="255"/>
      <c r="I837" s="255"/>
      <c r="J837" s="255"/>
    </row>
    <row r="838" spans="1:10">
      <c r="A838" s="216"/>
      <c r="B838" s="254"/>
      <c r="C838" s="254"/>
      <c r="D838" s="218"/>
      <c r="E838" s="232"/>
      <c r="F838" s="255"/>
      <c r="G838" s="255"/>
      <c r="H838" s="255"/>
      <c r="I838" s="255"/>
      <c r="J838" s="255"/>
    </row>
    <row r="839" spans="1:10">
      <c r="A839" s="216"/>
      <c r="B839" s="254"/>
      <c r="C839" s="254"/>
      <c r="D839" s="218"/>
      <c r="E839" s="232"/>
      <c r="F839" s="255"/>
      <c r="G839" s="255"/>
      <c r="H839" s="255"/>
      <c r="I839" s="255"/>
      <c r="J839" s="255"/>
    </row>
    <row r="840" spans="1:10">
      <c r="A840" s="216"/>
      <c r="B840" s="254"/>
      <c r="C840" s="254"/>
      <c r="D840" s="218"/>
      <c r="E840" s="232"/>
      <c r="F840" s="255"/>
      <c r="G840" s="255"/>
      <c r="H840" s="255"/>
      <c r="I840" s="255"/>
      <c r="J840" s="255"/>
    </row>
    <row r="841" ht="12.75" spans="1:10">
      <c r="A841" s="216"/>
      <c r="B841" s="216"/>
      <c r="C841" s="232"/>
      <c r="D841" s="218"/>
      <c r="E841" s="232"/>
      <c r="F841" s="233"/>
      <c r="G841" s="234"/>
      <c r="H841" s="234"/>
      <c r="I841" s="234"/>
      <c r="J841" s="234"/>
    </row>
    <row r="842" ht="24" spans="1:10">
      <c r="A842" s="205" t="s">
        <v>129</v>
      </c>
      <c r="B842" s="163"/>
      <c r="C842" s="206"/>
      <c r="D842" s="164" t="s">
        <v>13</v>
      </c>
      <c r="E842" s="207" t="s">
        <v>14</v>
      </c>
      <c r="F842" s="136" t="s">
        <v>15</v>
      </c>
      <c r="G842" s="137" t="s">
        <v>16</v>
      </c>
      <c r="H842" s="138"/>
      <c r="I842" s="138"/>
      <c r="J842" s="139" t="s">
        <v>17</v>
      </c>
    </row>
    <row r="843" spans="1:10">
      <c r="A843" s="208"/>
      <c r="B843" s="165"/>
      <c r="C843" s="209"/>
      <c r="D843" s="166"/>
      <c r="E843" s="210" t="s">
        <v>18</v>
      </c>
      <c r="F843" s="142"/>
      <c r="G843" s="143" t="s">
        <v>19</v>
      </c>
      <c r="H843" s="144" t="s">
        <v>20</v>
      </c>
      <c r="I843" s="145" t="s">
        <v>21</v>
      </c>
      <c r="J843" s="146"/>
    </row>
    <row r="844" ht="12.75" spans="1:10">
      <c r="A844" s="235"/>
      <c r="B844" s="167"/>
      <c r="C844" s="236"/>
      <c r="D844" s="168"/>
      <c r="E844" s="237"/>
      <c r="F844" s="147" t="s">
        <v>22</v>
      </c>
      <c r="G844" s="148" t="s">
        <v>22</v>
      </c>
      <c r="H844" s="149" t="s">
        <v>23</v>
      </c>
      <c r="I844" s="150"/>
      <c r="J844" s="151" t="s">
        <v>24</v>
      </c>
    </row>
    <row r="845" spans="1:10">
      <c r="A845" s="238" t="s">
        <v>60</v>
      </c>
      <c r="B845" s="239"/>
      <c r="C845" s="240"/>
      <c r="D845" s="241"/>
      <c r="E845" s="242"/>
      <c r="F845" s="243"/>
      <c r="G845" s="244"/>
      <c r="H845" s="244"/>
      <c r="I845" s="244"/>
      <c r="J845" s="250"/>
    </row>
    <row r="846" spans="1:10">
      <c r="A846" s="215"/>
      <c r="B846" s="216" t="s">
        <v>61</v>
      </c>
      <c r="C846" s="217"/>
      <c r="D846" s="218" t="s">
        <v>62</v>
      </c>
      <c r="E846" s="219"/>
      <c r="F846" s="223">
        <f>'[1]21mooe'!K3</f>
        <v>350000</v>
      </c>
      <c r="G846" s="224">
        <f>'[1]22mooe'!K3</f>
        <v>236200</v>
      </c>
      <c r="H846" s="224">
        <f t="shared" ref="H846:H858" si="18">I846-G846</f>
        <v>113800</v>
      </c>
      <c r="I846" s="224">
        <v>350000</v>
      </c>
      <c r="J846" s="246">
        <f>[1]MOOE!K2</f>
        <v>400000</v>
      </c>
    </row>
    <row r="847" spans="1:10">
      <c r="A847" s="215"/>
      <c r="B847" s="216" t="s">
        <v>63</v>
      </c>
      <c r="C847" s="217"/>
      <c r="D847" s="218" t="s">
        <v>64</v>
      </c>
      <c r="E847" s="219"/>
      <c r="F847" s="220">
        <f>'[1]21mooe'!K4</f>
        <v>239603.5</v>
      </c>
      <c r="G847" s="221">
        <f>'[1]22mooe'!K4</f>
        <v>132674.97</v>
      </c>
      <c r="H847" s="221">
        <f t="shared" si="18"/>
        <v>217325.03</v>
      </c>
      <c r="I847" s="221">
        <v>350000</v>
      </c>
      <c r="J847" s="245">
        <f>[1]MOOE!K3</f>
        <v>400000</v>
      </c>
    </row>
    <row r="848" spans="1:10">
      <c r="A848" s="215"/>
      <c r="B848" s="216" t="s">
        <v>65</v>
      </c>
      <c r="C848" s="217"/>
      <c r="D848" s="218" t="s">
        <v>66</v>
      </c>
      <c r="E848" s="219"/>
      <c r="F848" s="220">
        <f>'[1]21mooe'!K5</f>
        <v>160000</v>
      </c>
      <c r="G848" s="221">
        <f>'[1]22mooe'!K5</f>
        <v>90068.39</v>
      </c>
      <c r="H848" s="221">
        <f t="shared" si="18"/>
        <v>79931.61</v>
      </c>
      <c r="I848" s="221">
        <v>170000</v>
      </c>
      <c r="J848" s="245">
        <f>[1]MOOE!K4</f>
        <v>170000</v>
      </c>
    </row>
    <row r="849" spans="1:10">
      <c r="A849" s="215"/>
      <c r="B849" s="216" t="s">
        <v>160</v>
      </c>
      <c r="C849" s="217"/>
      <c r="D849" s="218" t="s">
        <v>161</v>
      </c>
      <c r="E849" s="219"/>
      <c r="F849" s="220">
        <f>'[1]21mooe'!K6</f>
        <v>191000</v>
      </c>
      <c r="G849" s="221">
        <f>'[1]22mooe'!K6</f>
        <v>94190.5</v>
      </c>
      <c r="H849" s="221">
        <f t="shared" si="18"/>
        <v>105809.5</v>
      </c>
      <c r="I849" s="221">
        <v>200000</v>
      </c>
      <c r="J849" s="245">
        <f>[1]MOOE!K5</f>
        <v>200000</v>
      </c>
    </row>
    <row r="850" spans="1:10">
      <c r="A850" s="215"/>
      <c r="B850" s="216" t="s">
        <v>67</v>
      </c>
      <c r="C850" s="217"/>
      <c r="D850" s="218" t="s">
        <v>68</v>
      </c>
      <c r="E850" s="219"/>
      <c r="F850" s="220">
        <f>'[1]21mooe'!K7</f>
        <v>59708</v>
      </c>
      <c r="G850" s="221">
        <f>'[1]22mooe'!K7</f>
        <v>58829.7</v>
      </c>
      <c r="H850" s="221">
        <f t="shared" si="18"/>
        <v>21170.3</v>
      </c>
      <c r="I850" s="221">
        <v>80000</v>
      </c>
      <c r="J850" s="245">
        <f>[1]MOOE!K6</f>
        <v>200000</v>
      </c>
    </row>
    <row r="851" spans="1:10">
      <c r="A851" s="215"/>
      <c r="B851" s="216" t="s">
        <v>75</v>
      </c>
      <c r="C851" s="217"/>
      <c r="D851" s="218" t="s">
        <v>76</v>
      </c>
      <c r="E851" s="219"/>
      <c r="F851" s="220">
        <v>0</v>
      </c>
      <c r="G851" s="221">
        <f>'[1]22mooe'!K11</f>
        <v>0</v>
      </c>
      <c r="H851" s="221">
        <f t="shared" si="18"/>
        <v>3600</v>
      </c>
      <c r="I851" s="221">
        <v>3600</v>
      </c>
      <c r="J851" s="245">
        <f>[1]MOOE!K10</f>
        <v>3600</v>
      </c>
    </row>
    <row r="852" spans="1:10">
      <c r="A852" s="215"/>
      <c r="B852" s="216" t="s">
        <v>143</v>
      </c>
      <c r="C852" s="217"/>
      <c r="D852" s="218" t="s">
        <v>78</v>
      </c>
      <c r="E852" s="219"/>
      <c r="F852" s="220">
        <v>0</v>
      </c>
      <c r="G852" s="221">
        <f>'[1]22mooe'!K12</f>
        <v>3550</v>
      </c>
      <c r="H852" s="221">
        <f t="shared" si="18"/>
        <v>16450</v>
      </c>
      <c r="I852" s="221">
        <v>20000</v>
      </c>
      <c r="J852" s="245">
        <f>[1]MOOE!K11</f>
        <v>20000</v>
      </c>
    </row>
    <row r="853" spans="1:10">
      <c r="A853" s="215"/>
      <c r="B853" s="216" t="s">
        <v>85</v>
      </c>
      <c r="C853" s="217"/>
      <c r="D853" s="218" t="s">
        <v>86</v>
      </c>
      <c r="E853" s="219"/>
      <c r="F853" s="220">
        <f>'[1]21mooe'!K18</f>
        <v>0</v>
      </c>
      <c r="G853" s="221">
        <f>'[1]22mooe'!K18</f>
        <v>0</v>
      </c>
      <c r="H853" s="221">
        <f t="shared" si="18"/>
        <v>0</v>
      </c>
      <c r="I853" s="221">
        <v>0</v>
      </c>
      <c r="J853" s="245">
        <f>[1]MOOE!K16</f>
        <v>0</v>
      </c>
    </row>
    <row r="854" spans="1:10">
      <c r="A854" s="215"/>
      <c r="B854" s="216" t="s">
        <v>89</v>
      </c>
      <c r="C854" s="217"/>
      <c r="D854" s="218" t="s">
        <v>90</v>
      </c>
      <c r="E854" s="219"/>
      <c r="F854" s="220">
        <f>'[1]21mooe'!K19</f>
        <v>0</v>
      </c>
      <c r="G854" s="221">
        <f>'[1]22mooe'!K19</f>
        <v>0</v>
      </c>
      <c r="H854" s="221">
        <f t="shared" si="18"/>
        <v>0</v>
      </c>
      <c r="I854" s="221">
        <v>0</v>
      </c>
      <c r="J854" s="245">
        <v>0</v>
      </c>
    </row>
    <row r="855" spans="1:10">
      <c r="A855" s="215"/>
      <c r="B855" s="216" t="s">
        <v>162</v>
      </c>
      <c r="C855" s="217"/>
      <c r="D855" s="218" t="s">
        <v>92</v>
      </c>
      <c r="E855" s="219"/>
      <c r="F855" s="220">
        <f>'[1]21mooe'!K20</f>
        <v>0</v>
      </c>
      <c r="G855" s="221">
        <v>0</v>
      </c>
      <c r="H855" s="221">
        <f t="shared" si="18"/>
        <v>0</v>
      </c>
      <c r="I855" s="221">
        <v>0</v>
      </c>
      <c r="J855" s="245">
        <v>0</v>
      </c>
    </row>
    <row r="856" spans="1:10">
      <c r="A856" s="215"/>
      <c r="B856" s="216" t="s">
        <v>95</v>
      </c>
      <c r="C856" s="217"/>
      <c r="D856" s="218" t="s">
        <v>96</v>
      </c>
      <c r="E856" s="219"/>
      <c r="F856" s="220">
        <f>'[1]21mooe'!K22</f>
        <v>0</v>
      </c>
      <c r="G856" s="221">
        <f>'[1]22mooe'!K22</f>
        <v>0</v>
      </c>
      <c r="H856" s="221">
        <f t="shared" si="18"/>
        <v>20000</v>
      </c>
      <c r="I856" s="221">
        <v>20000</v>
      </c>
      <c r="J856" s="245">
        <f>[1]MOOE!K20</f>
        <v>20000</v>
      </c>
    </row>
    <row r="857" spans="1:10">
      <c r="A857" s="215"/>
      <c r="B857" s="216" t="s">
        <v>105</v>
      </c>
      <c r="C857" s="217"/>
      <c r="D857" s="218" t="s">
        <v>106</v>
      </c>
      <c r="E857" s="219"/>
      <c r="F857" s="220">
        <f>'[1]21mooe'!K28</f>
        <v>273188.95</v>
      </c>
      <c r="G857" s="221">
        <f>'[1]22mooe'!K29</f>
        <v>247257.62</v>
      </c>
      <c r="H857" s="221">
        <f t="shared" si="18"/>
        <v>52742.38</v>
      </c>
      <c r="I857" s="221">
        <v>300000</v>
      </c>
      <c r="J857" s="245">
        <f>[1]MOOE!K25</f>
        <v>300000</v>
      </c>
    </row>
    <row r="858" ht="12.75" spans="1:10">
      <c r="A858" s="258"/>
      <c r="B858" s="295" t="s">
        <v>107</v>
      </c>
      <c r="C858" s="295"/>
      <c r="D858" s="296"/>
      <c r="E858" s="262"/>
      <c r="F858" s="297">
        <f>SUM(F846:F857)</f>
        <v>1273500.45</v>
      </c>
      <c r="G858" s="230">
        <f>SUM(G846:G857)</f>
        <v>862771.18</v>
      </c>
      <c r="H858" s="230">
        <f t="shared" si="18"/>
        <v>630828.82</v>
      </c>
      <c r="I858" s="297">
        <f>SUM(I846:I857)</f>
        <v>1493600</v>
      </c>
      <c r="J858" s="300">
        <f>SUM(J846:J857)</f>
        <v>1713600</v>
      </c>
    </row>
    <row r="859" spans="1:10">
      <c r="A859" s="215" t="s">
        <v>108</v>
      </c>
      <c r="B859" s="216"/>
      <c r="C859" s="217"/>
      <c r="D859" s="315"/>
      <c r="E859" s="217"/>
      <c r="F859" s="220"/>
      <c r="G859" s="221"/>
      <c r="H859" s="221"/>
      <c r="I859" s="221"/>
      <c r="J859" s="245"/>
    </row>
    <row r="860" spans="1:10">
      <c r="A860" s="215"/>
      <c r="B860" s="216" t="s">
        <v>131</v>
      </c>
      <c r="C860" s="217"/>
      <c r="D860" s="298" t="s">
        <v>110</v>
      </c>
      <c r="E860" s="219"/>
      <c r="F860" s="220">
        <f>'[1]21mooe'!K34</f>
        <v>58460</v>
      </c>
      <c r="G860" s="221">
        <f>'[1]22mooe'!K34</f>
        <v>46100</v>
      </c>
      <c r="H860" s="221">
        <f>I860-G860</f>
        <v>3900</v>
      </c>
      <c r="I860" s="221">
        <v>50000</v>
      </c>
      <c r="J860" s="245">
        <f>[1]MOOE!K31</f>
        <v>0</v>
      </c>
    </row>
    <row r="861" spans="1:10">
      <c r="A861" s="215"/>
      <c r="B861" s="216" t="s">
        <v>138</v>
      </c>
      <c r="C861" s="217"/>
      <c r="D861" s="218" t="s">
        <v>114</v>
      </c>
      <c r="E861" s="219"/>
      <c r="F861" s="220">
        <v>0</v>
      </c>
      <c r="G861" s="221">
        <v>0</v>
      </c>
      <c r="H861" s="221">
        <f>I861-G861</f>
        <v>0</v>
      </c>
      <c r="I861" s="221">
        <v>0</v>
      </c>
      <c r="J861" s="245">
        <f>[1]MOOE!K32</f>
        <v>0</v>
      </c>
    </row>
    <row r="862" spans="1:10">
      <c r="A862" s="215"/>
      <c r="B862" s="216" t="s">
        <v>132</v>
      </c>
      <c r="C862" s="217"/>
      <c r="D862" s="299" t="s">
        <v>116</v>
      </c>
      <c r="E862" s="219"/>
      <c r="F862" s="220">
        <v>0</v>
      </c>
      <c r="G862" s="221"/>
      <c r="H862" s="221">
        <f>I862-G862</f>
        <v>0</v>
      </c>
      <c r="I862" s="221">
        <v>0</v>
      </c>
      <c r="J862" s="245">
        <f>[1]MOOE!K32</f>
        <v>0</v>
      </c>
    </row>
    <row r="863" ht="12.75" spans="1:10">
      <c r="A863" s="258"/>
      <c r="B863" s="259" t="s">
        <v>117</v>
      </c>
      <c r="C863" s="260"/>
      <c r="D863" s="261"/>
      <c r="E863" s="262"/>
      <c r="F863" s="263">
        <f>SUM(F860:F862)</f>
        <v>58460</v>
      </c>
      <c r="G863" s="263">
        <f>SUM(G860:G862)</f>
        <v>46100</v>
      </c>
      <c r="H863" s="264">
        <f>I863-G863</f>
        <v>3900</v>
      </c>
      <c r="I863" s="263">
        <f>SUM(I860:I862)</f>
        <v>50000</v>
      </c>
      <c r="J863" s="281">
        <f>SUM(J860:J862)</f>
        <v>0</v>
      </c>
    </row>
    <row r="864" ht="12.75" spans="1:10">
      <c r="A864" s="265" t="s">
        <v>118</v>
      </c>
      <c r="B864" s="266"/>
      <c r="C864" s="266"/>
      <c r="D864" s="267"/>
      <c r="E864" s="268"/>
      <c r="F864" s="269">
        <f>F832+F858+F863</f>
        <v>5478961.11</v>
      </c>
      <c r="G864" s="270">
        <f>G832+G858+G863</f>
        <v>2877302</v>
      </c>
      <c r="H864" s="270">
        <f>I864-G864</f>
        <v>2943750.57</v>
      </c>
      <c r="I864" s="269">
        <f>I832+I858+I863</f>
        <v>5821052.57</v>
      </c>
      <c r="J864" s="282">
        <f>J832+J858+J863</f>
        <v>5981464.18</v>
      </c>
    </row>
    <row r="865" ht="13.2" spans="1:10">
      <c r="A865" s="271"/>
      <c r="B865" s="271"/>
      <c r="C865" s="232"/>
      <c r="D865" s="272"/>
      <c r="E865" s="232"/>
      <c r="F865" s="233"/>
      <c r="G865" s="233"/>
      <c r="H865" s="233"/>
      <c r="I865" s="233"/>
      <c r="J865" s="233"/>
    </row>
    <row r="866" ht="13.2" spans="1:10">
      <c r="A866" s="271" t="s">
        <v>119</v>
      </c>
      <c r="B866" s="271"/>
      <c r="C866" s="232"/>
      <c r="D866" s="272"/>
      <c r="E866" s="232"/>
      <c r="F866" s="233"/>
      <c r="G866" s="233"/>
      <c r="H866" s="233"/>
      <c r="I866" s="233"/>
      <c r="J866" s="233"/>
    </row>
    <row r="867" ht="13.2" spans="1:10">
      <c r="A867" s="271"/>
      <c r="B867" s="271"/>
      <c r="C867" s="232"/>
      <c r="D867" s="272"/>
      <c r="E867" s="232"/>
      <c r="F867" s="233"/>
      <c r="G867" s="233"/>
      <c r="H867" s="233"/>
      <c r="I867" s="233"/>
      <c r="J867" s="233"/>
    </row>
    <row r="868" ht="13.2" spans="1:10">
      <c r="A868" s="273"/>
      <c r="B868" s="271"/>
      <c r="C868" s="274" t="s">
        <v>120</v>
      </c>
      <c r="D868" s="271" t="s">
        <v>121</v>
      </c>
      <c r="E868" s="271"/>
      <c r="F868" s="275"/>
      <c r="G868" s="276"/>
      <c r="H868" s="277" t="s">
        <v>122</v>
      </c>
      <c r="I868" s="277"/>
      <c r="J868" s="275"/>
    </row>
    <row r="869" ht="13.2" spans="1:10">
      <c r="A869" s="273"/>
      <c r="B869" s="271"/>
      <c r="C869" s="274"/>
      <c r="D869" s="278"/>
      <c r="E869" s="271"/>
      <c r="F869" s="275"/>
      <c r="G869" s="276"/>
      <c r="H869" s="276"/>
      <c r="I869" s="276"/>
      <c r="J869" s="275"/>
    </row>
    <row r="871" spans="3:10">
      <c r="C871" s="279" t="s">
        <v>163</v>
      </c>
      <c r="D871" s="279" t="s">
        <v>125</v>
      </c>
      <c r="E871" s="279"/>
      <c r="F871" s="279"/>
      <c r="G871" s="279"/>
      <c r="H871" s="279" t="s">
        <v>124</v>
      </c>
      <c r="I871" s="279"/>
      <c r="J871" s="279"/>
    </row>
    <row r="872" spans="3:10">
      <c r="C872" s="280" t="s">
        <v>164</v>
      </c>
      <c r="D872" s="280" t="s">
        <v>127</v>
      </c>
      <c r="E872" s="280"/>
      <c r="F872" s="280"/>
      <c r="G872" s="280"/>
      <c r="H872" s="280" t="s">
        <v>126</v>
      </c>
      <c r="I872" s="280"/>
      <c r="J872" s="280"/>
    </row>
    <row r="873" spans="3:10">
      <c r="C873" s="280"/>
      <c r="D873" s="280"/>
      <c r="E873" s="280"/>
      <c r="F873" s="280"/>
      <c r="G873" s="280"/>
      <c r="H873" s="280"/>
      <c r="I873" s="280"/>
      <c r="J873" s="280"/>
    </row>
    <row r="874" spans="3:10">
      <c r="C874" s="280"/>
      <c r="D874" s="280"/>
      <c r="E874" s="280"/>
      <c r="F874" s="280"/>
      <c r="G874" s="280"/>
      <c r="H874" s="280"/>
      <c r="I874" s="280"/>
      <c r="J874" s="280"/>
    </row>
    <row r="875" spans="3:10">
      <c r="C875" s="280"/>
      <c r="D875" s="280"/>
      <c r="E875" s="280"/>
      <c r="F875" s="280"/>
      <c r="G875" s="280"/>
      <c r="H875" s="280"/>
      <c r="I875" s="280"/>
      <c r="J875" s="280"/>
    </row>
    <row r="876" spans="3:10">
      <c r="C876" s="280"/>
      <c r="D876" s="280"/>
      <c r="E876" s="280"/>
      <c r="F876" s="280"/>
      <c r="G876" s="280"/>
      <c r="H876" s="280"/>
      <c r="I876" s="280"/>
      <c r="J876" s="280"/>
    </row>
    <row r="877" spans="3:10">
      <c r="C877" s="280"/>
      <c r="D877" s="280"/>
      <c r="E877" s="280"/>
      <c r="F877" s="280"/>
      <c r="G877" s="280"/>
      <c r="H877" s="280"/>
      <c r="I877" s="280"/>
      <c r="J877" s="280"/>
    </row>
    <row r="878" spans="3:10">
      <c r="C878" s="280"/>
      <c r="D878" s="280"/>
      <c r="E878" s="280"/>
      <c r="F878" s="280"/>
      <c r="G878" s="280"/>
      <c r="H878" s="280"/>
      <c r="I878" s="280"/>
      <c r="J878" s="280"/>
    </row>
    <row r="879" spans="3:10">
      <c r="C879" s="280"/>
      <c r="D879" s="280"/>
      <c r="E879" s="280"/>
      <c r="F879" s="280"/>
      <c r="G879" s="280"/>
      <c r="H879" s="280"/>
      <c r="I879" s="280"/>
      <c r="J879" s="280"/>
    </row>
    <row r="880" spans="3:10">
      <c r="C880" s="280"/>
      <c r="D880" s="280"/>
      <c r="E880" s="280"/>
      <c r="F880" s="280"/>
      <c r="G880" s="280"/>
      <c r="H880" s="280"/>
      <c r="I880" s="280"/>
      <c r="J880" s="280"/>
    </row>
    <row r="881" spans="3:10">
      <c r="C881" s="280"/>
      <c r="D881" s="280"/>
      <c r="E881" s="280"/>
      <c r="F881" s="280"/>
      <c r="G881" s="280"/>
      <c r="H881" s="280"/>
      <c r="I881" s="280"/>
      <c r="J881" s="280"/>
    </row>
    <row r="882" spans="3:10">
      <c r="C882" s="280"/>
      <c r="D882" s="280"/>
      <c r="E882" s="280"/>
      <c r="F882" s="280"/>
      <c r="G882" s="280"/>
      <c r="H882" s="280"/>
      <c r="I882" s="280"/>
      <c r="J882" s="280"/>
    </row>
    <row r="883" spans="3:10">
      <c r="C883" s="280"/>
      <c r="D883" s="280"/>
      <c r="E883" s="280"/>
      <c r="F883" s="280"/>
      <c r="G883" s="280"/>
      <c r="H883" s="280"/>
      <c r="I883" s="280"/>
      <c r="J883" s="280"/>
    </row>
    <row r="884" spans="1:10">
      <c r="A884" s="99" t="s">
        <v>200</v>
      </c>
      <c r="B884" s="99"/>
      <c r="C884" s="99"/>
      <c r="D884" s="99"/>
      <c r="E884" s="99"/>
      <c r="F884" s="99"/>
      <c r="G884" s="99"/>
      <c r="H884" s="99"/>
      <c r="I884" s="99"/>
      <c r="J884" s="99"/>
    </row>
    <row r="885" spans="1:10">
      <c r="A885" s="204"/>
      <c r="B885" s="204"/>
      <c r="C885" s="204"/>
      <c r="D885" s="204"/>
      <c r="E885" s="204"/>
      <c r="F885" s="204"/>
      <c r="G885" s="204"/>
      <c r="H885" s="204"/>
      <c r="I885" s="204"/>
      <c r="J885" s="204"/>
    </row>
    <row r="886" spans="1:10">
      <c r="A886" s="204"/>
      <c r="B886" s="204"/>
      <c r="C886" s="204"/>
      <c r="D886" s="204"/>
      <c r="E886" s="204"/>
      <c r="F886" s="204"/>
      <c r="G886" s="204"/>
      <c r="H886" s="204"/>
      <c r="I886" s="204"/>
      <c r="J886" s="204"/>
    </row>
    <row r="887" spans="1:10">
      <c r="A887" s="199"/>
      <c r="B887" s="199"/>
      <c r="C887" s="199"/>
      <c r="D887" s="199"/>
      <c r="E887" s="199"/>
      <c r="F887" s="199"/>
      <c r="G887" s="199"/>
      <c r="H887" s="199"/>
      <c r="I887" s="199"/>
      <c r="J887" s="199"/>
    </row>
    <row r="888" ht="15.6" spans="1:10">
      <c r="A888" s="131" t="s">
        <v>3</v>
      </c>
      <c r="B888" s="131"/>
      <c r="C888" s="131"/>
      <c r="D888" s="131"/>
      <c r="E888" s="131"/>
      <c r="F888" s="131"/>
      <c r="G888" s="131"/>
      <c r="H888" s="131"/>
      <c r="I888" s="131"/>
      <c r="J888" s="131"/>
    </row>
    <row r="889" spans="1:10">
      <c r="A889" s="198"/>
      <c r="B889" s="198"/>
      <c r="C889" s="198"/>
      <c r="D889" s="198"/>
      <c r="E889" s="198"/>
      <c r="F889" s="198"/>
      <c r="G889" s="198"/>
      <c r="H889" s="198"/>
      <c r="I889" s="198"/>
      <c r="J889" s="198"/>
    </row>
    <row r="890" spans="1:10">
      <c r="A890" s="198"/>
      <c r="B890" s="198"/>
      <c r="C890" s="198"/>
      <c r="D890" s="198"/>
      <c r="E890" s="198"/>
      <c r="F890" s="198"/>
      <c r="G890" s="198"/>
      <c r="H890" s="198"/>
      <c r="I890" s="198"/>
      <c r="J890" s="198"/>
    </row>
    <row r="891" spans="1:10">
      <c r="A891" s="197" t="s">
        <v>4</v>
      </c>
      <c r="B891" s="197"/>
      <c r="C891" s="198" t="s">
        <v>5</v>
      </c>
      <c r="D891" s="197"/>
      <c r="E891" s="197"/>
      <c r="F891" s="197"/>
      <c r="G891" s="197" t="s">
        <v>6</v>
      </c>
      <c r="H891" s="198">
        <v>2023</v>
      </c>
      <c r="I891" s="197"/>
      <c r="J891" s="197"/>
    </row>
    <row r="892" spans="1:10">
      <c r="A892" s="199" t="s">
        <v>7</v>
      </c>
      <c r="B892" s="199"/>
      <c r="C892" s="198" t="s">
        <v>8</v>
      </c>
      <c r="D892" s="198"/>
      <c r="E892" s="198"/>
      <c r="F892" s="198"/>
      <c r="G892" s="197"/>
      <c r="H892" s="199"/>
      <c r="I892" s="199"/>
      <c r="J892" s="198"/>
    </row>
    <row r="893" ht="12.75" spans="1:10">
      <c r="A893" s="197" t="s">
        <v>11</v>
      </c>
      <c r="B893" s="197"/>
      <c r="C893" s="199"/>
      <c r="D893" s="198"/>
      <c r="E893" s="198"/>
      <c r="F893" s="198"/>
      <c r="G893" s="197"/>
      <c r="H893" s="199"/>
      <c r="I893" s="199"/>
      <c r="J893" s="198"/>
    </row>
    <row r="894" ht="24" spans="1:10">
      <c r="A894" s="205" t="s">
        <v>129</v>
      </c>
      <c r="B894" s="163"/>
      <c r="C894" s="206"/>
      <c r="D894" s="164" t="s">
        <v>13</v>
      </c>
      <c r="E894" s="207" t="s">
        <v>14</v>
      </c>
      <c r="F894" s="136" t="s">
        <v>15</v>
      </c>
      <c r="G894" s="137" t="s">
        <v>16</v>
      </c>
      <c r="H894" s="138"/>
      <c r="I894" s="138"/>
      <c r="J894" s="139" t="s">
        <v>17</v>
      </c>
    </row>
    <row r="895" spans="1:10">
      <c r="A895" s="208"/>
      <c r="B895" s="165"/>
      <c r="C895" s="209"/>
      <c r="D895" s="166"/>
      <c r="E895" s="210" t="s">
        <v>18</v>
      </c>
      <c r="F895" s="142"/>
      <c r="G895" s="143" t="s">
        <v>19</v>
      </c>
      <c r="H895" s="144" t="s">
        <v>20</v>
      </c>
      <c r="I895" s="145" t="s">
        <v>21</v>
      </c>
      <c r="J895" s="146"/>
    </row>
    <row r="896" spans="1:10">
      <c r="A896" s="235"/>
      <c r="B896" s="167"/>
      <c r="C896" s="236"/>
      <c r="D896" s="168"/>
      <c r="E896" s="237"/>
      <c r="F896" s="147" t="s">
        <v>22</v>
      </c>
      <c r="G896" s="148" t="s">
        <v>22</v>
      </c>
      <c r="H896" s="149" t="s">
        <v>23</v>
      </c>
      <c r="I896" s="150"/>
      <c r="J896" s="151" t="s">
        <v>24</v>
      </c>
    </row>
    <row r="897" spans="1:10">
      <c r="A897" s="215" t="s">
        <v>25</v>
      </c>
      <c r="B897" s="216"/>
      <c r="C897" s="217"/>
      <c r="D897" s="218"/>
      <c r="E897" s="219"/>
      <c r="F897" s="220"/>
      <c r="G897" s="221"/>
      <c r="H897" s="221"/>
      <c r="I897" s="221"/>
      <c r="J897" s="245"/>
    </row>
    <row r="898" spans="1:10">
      <c r="A898" s="222"/>
      <c r="B898" s="216" t="s">
        <v>26</v>
      </c>
      <c r="C898" s="217"/>
      <c r="D898" s="218" t="s">
        <v>27</v>
      </c>
      <c r="E898" s="219"/>
      <c r="F898" s="223">
        <f>'[1]21ps'!L5</f>
        <v>1380528</v>
      </c>
      <c r="G898" s="224">
        <f>'[1]22ps'!L5</f>
        <v>737416</v>
      </c>
      <c r="H898" s="224">
        <f>I898-G898</f>
        <v>846788</v>
      </c>
      <c r="I898" s="224">
        <v>1584204</v>
      </c>
      <c r="J898" s="246">
        <f>[1]PS!L5</f>
        <v>1628388</v>
      </c>
    </row>
    <row r="899" spans="1:10">
      <c r="A899" s="222"/>
      <c r="B899" s="216" t="s">
        <v>28</v>
      </c>
      <c r="C899" s="217"/>
      <c r="D899" s="218" t="s">
        <v>29</v>
      </c>
      <c r="E899" s="219"/>
      <c r="F899" s="220">
        <f>'[1]21ps'!L6</f>
        <v>68006.3</v>
      </c>
      <c r="G899" s="221">
        <f>'[1]22ps'!L6</f>
        <v>70414.63</v>
      </c>
      <c r="H899" s="221">
        <f>I899-G899</f>
        <v>56830.48</v>
      </c>
      <c r="I899" s="221">
        <v>127245.11</v>
      </c>
      <c r="J899" s="245">
        <f>[1]PS!L6</f>
        <v>60094.93</v>
      </c>
    </row>
    <row r="900" spans="1:10">
      <c r="A900" s="222"/>
      <c r="B900" s="216" t="s">
        <v>30</v>
      </c>
      <c r="C900" s="217"/>
      <c r="D900" s="218"/>
      <c r="E900" s="219"/>
      <c r="F900" s="220"/>
      <c r="G900" s="221"/>
      <c r="H900" s="221"/>
      <c r="I900" s="221"/>
      <c r="J900" s="245"/>
    </row>
    <row r="901" spans="1:10">
      <c r="A901" s="222"/>
      <c r="B901" s="216" t="s">
        <v>31</v>
      </c>
      <c r="C901" s="217"/>
      <c r="D901" s="218" t="s">
        <v>32</v>
      </c>
      <c r="E901" s="219"/>
      <c r="F901" s="220">
        <f>'[1]21ps'!L7</f>
        <v>96000</v>
      </c>
      <c r="G901" s="221">
        <f>'[1]22ps'!L7</f>
        <v>52000</v>
      </c>
      <c r="H901" s="221">
        <f t="shared" ref="H901:H915" si="19">I901-G901</f>
        <v>68000</v>
      </c>
      <c r="I901" s="221">
        <v>120000</v>
      </c>
      <c r="J901" s="245">
        <f>[1]PS!L7</f>
        <v>120000</v>
      </c>
    </row>
    <row r="902" spans="1:10">
      <c r="A902" s="222"/>
      <c r="B902" s="216" t="s">
        <v>33</v>
      </c>
      <c r="C902" s="217"/>
      <c r="D902" s="218" t="s">
        <v>34</v>
      </c>
      <c r="E902" s="219"/>
      <c r="F902" s="220">
        <f>'[1]21ps'!L8</f>
        <v>72000</v>
      </c>
      <c r="G902" s="221">
        <f>'[1]22ps'!L8</f>
        <v>36000</v>
      </c>
      <c r="H902" s="221">
        <f t="shared" si="19"/>
        <v>36000</v>
      </c>
      <c r="I902" s="221">
        <v>72000</v>
      </c>
      <c r="J902" s="245">
        <f>[1]PS!L8</f>
        <v>72000</v>
      </c>
    </row>
    <row r="903" spans="1:10">
      <c r="A903" s="222"/>
      <c r="B903" s="216" t="s">
        <v>35</v>
      </c>
      <c r="C903" s="217"/>
      <c r="D903" s="218" t="s">
        <v>36</v>
      </c>
      <c r="E903" s="219"/>
      <c r="F903" s="220">
        <f>'[1]21ps'!L9</f>
        <v>72000</v>
      </c>
      <c r="G903" s="221">
        <f>'[1]22ps'!L9</f>
        <v>36000</v>
      </c>
      <c r="H903" s="221">
        <f t="shared" si="19"/>
        <v>36000</v>
      </c>
      <c r="I903" s="221">
        <v>72000</v>
      </c>
      <c r="J903" s="245">
        <f>[1]PS!L9</f>
        <v>72000</v>
      </c>
    </row>
    <row r="904" spans="1:10">
      <c r="A904" s="222"/>
      <c r="B904" s="216" t="s">
        <v>37</v>
      </c>
      <c r="C904" s="217"/>
      <c r="D904" s="218" t="s">
        <v>38</v>
      </c>
      <c r="E904" s="219"/>
      <c r="F904" s="220">
        <f>'[1]21ps'!L10</f>
        <v>24000</v>
      </c>
      <c r="G904" s="221">
        <f>'[1]22ps'!L10</f>
        <v>18000</v>
      </c>
      <c r="H904" s="221">
        <f t="shared" si="19"/>
        <v>12000</v>
      </c>
      <c r="I904" s="221">
        <v>30000</v>
      </c>
      <c r="J904" s="245">
        <f>[1]PS!L10</f>
        <v>30000</v>
      </c>
    </row>
    <row r="905" spans="1:10">
      <c r="A905" s="222"/>
      <c r="B905" s="216" t="s">
        <v>39</v>
      </c>
      <c r="C905" s="217"/>
      <c r="D905" s="218" t="s">
        <v>40</v>
      </c>
      <c r="E905" s="219"/>
      <c r="F905" s="220">
        <f>'[1]21ps'!L14</f>
        <v>0</v>
      </c>
      <c r="G905" s="221">
        <f>'[1]22ps'!L14</f>
        <v>0</v>
      </c>
      <c r="H905" s="221">
        <f t="shared" si="19"/>
        <v>0</v>
      </c>
      <c r="I905" s="221">
        <v>0</v>
      </c>
      <c r="J905" s="245">
        <v>0</v>
      </c>
    </row>
    <row r="906" spans="1:10">
      <c r="A906" s="222"/>
      <c r="B906" s="216" t="s">
        <v>41</v>
      </c>
      <c r="C906" s="217"/>
      <c r="D906" s="218" t="s">
        <v>42</v>
      </c>
      <c r="E906" s="219"/>
      <c r="F906" s="220">
        <f>'[1]21ps'!L15</f>
        <v>5000</v>
      </c>
      <c r="G906" s="221">
        <f>'[1]22ps'!L15</f>
        <v>0</v>
      </c>
      <c r="H906" s="221">
        <f t="shared" si="19"/>
        <v>0</v>
      </c>
      <c r="I906" s="221">
        <v>0</v>
      </c>
      <c r="J906" s="245">
        <f>[1]PS!L14</f>
        <v>0</v>
      </c>
    </row>
    <row r="907" spans="1:10">
      <c r="A907" s="222"/>
      <c r="B907" s="216" t="s">
        <v>43</v>
      </c>
      <c r="C907" s="217"/>
      <c r="D907" s="218" t="s">
        <v>44</v>
      </c>
      <c r="E907" s="219"/>
      <c r="F907" s="220">
        <f>'[1]21ps'!L16</f>
        <v>20000</v>
      </c>
      <c r="G907" s="221">
        <f>'[1]22ps'!L16</f>
        <v>0</v>
      </c>
      <c r="H907" s="221">
        <f t="shared" si="19"/>
        <v>25000</v>
      </c>
      <c r="I907" s="221">
        <v>25000</v>
      </c>
      <c r="J907" s="245">
        <f>[1]PS!L15</f>
        <v>25000</v>
      </c>
    </row>
    <row r="908" spans="1:10">
      <c r="A908" s="222"/>
      <c r="B908" s="216" t="s">
        <v>45</v>
      </c>
      <c r="C908" s="217"/>
      <c r="D908" s="218" t="s">
        <v>46</v>
      </c>
      <c r="E908" s="219"/>
      <c r="F908" s="220">
        <f>'[1]21ps'!L17</f>
        <v>115044</v>
      </c>
      <c r="G908" s="221">
        <f>'[1]22ps'!L17</f>
        <v>0</v>
      </c>
      <c r="H908" s="221">
        <f t="shared" si="19"/>
        <v>132017</v>
      </c>
      <c r="I908" s="221">
        <v>132017</v>
      </c>
      <c r="J908" s="245">
        <f>[1]PS!L16</f>
        <v>135699</v>
      </c>
    </row>
    <row r="909" spans="1:10">
      <c r="A909" s="222"/>
      <c r="B909" s="216" t="s">
        <v>47</v>
      </c>
      <c r="C909" s="217"/>
      <c r="D909" s="218" t="s">
        <v>48</v>
      </c>
      <c r="E909" s="219"/>
      <c r="F909" s="220">
        <f>'[1]21ps'!L18</f>
        <v>165663.36</v>
      </c>
      <c r="G909" s="221">
        <f>'[1]22ps'!L18</f>
        <v>87725.04</v>
      </c>
      <c r="H909" s="221">
        <f t="shared" si="19"/>
        <v>102379.44</v>
      </c>
      <c r="I909" s="221">
        <v>190104.48</v>
      </c>
      <c r="J909" s="245">
        <f>[1]PS!L17</f>
        <v>195406.56</v>
      </c>
    </row>
    <row r="910" spans="1:10">
      <c r="A910" s="222"/>
      <c r="B910" s="216" t="s">
        <v>49</v>
      </c>
      <c r="C910" s="217"/>
      <c r="D910" s="218" t="s">
        <v>50</v>
      </c>
      <c r="E910" s="219"/>
      <c r="F910" s="220">
        <f>'[1]21ps'!L19</f>
        <v>27610.56</v>
      </c>
      <c r="G910" s="221">
        <f>'[1]22ps'!L19</f>
        <v>14748.32</v>
      </c>
      <c r="H910" s="221">
        <f t="shared" si="19"/>
        <v>16935.76</v>
      </c>
      <c r="I910" s="221">
        <v>31684.08</v>
      </c>
      <c r="J910" s="245">
        <f>[1]PS!L18</f>
        <v>32567.76</v>
      </c>
    </row>
    <row r="911" spans="1:10">
      <c r="A911" s="222"/>
      <c r="B911" s="216" t="s">
        <v>51</v>
      </c>
      <c r="C911" s="217"/>
      <c r="D911" s="218" t="s">
        <v>52</v>
      </c>
      <c r="E911" s="219"/>
      <c r="F911" s="220">
        <f>'[1]21ps'!L20</f>
        <v>18813.24</v>
      </c>
      <c r="G911" s="221">
        <f>'[1]22ps'!L20</f>
        <v>10757.66</v>
      </c>
      <c r="H911" s="221">
        <f t="shared" si="19"/>
        <v>20926.42</v>
      </c>
      <c r="I911" s="221">
        <v>31684.08</v>
      </c>
      <c r="J911" s="245">
        <f>[1]PS!L19</f>
        <v>40709.7</v>
      </c>
    </row>
    <row r="912" spans="1:10">
      <c r="A912" s="222"/>
      <c r="B912" s="216" t="s">
        <v>53</v>
      </c>
      <c r="C912" s="217"/>
      <c r="D912" s="218" t="s">
        <v>54</v>
      </c>
      <c r="E912" s="219"/>
      <c r="F912" s="220">
        <f>'[1]21ps'!L21</f>
        <v>4800</v>
      </c>
      <c r="G912" s="221">
        <f>'[1]22ps'!L21</f>
        <v>2400</v>
      </c>
      <c r="H912" s="221">
        <f t="shared" si="19"/>
        <v>3600</v>
      </c>
      <c r="I912" s="221">
        <v>6000</v>
      </c>
      <c r="J912" s="245">
        <f>[1]PS!L20</f>
        <v>6000</v>
      </c>
    </row>
    <row r="913" spans="1:10">
      <c r="A913" s="222"/>
      <c r="B913" s="216" t="s">
        <v>55</v>
      </c>
      <c r="C913" s="217"/>
      <c r="D913" s="218" t="s">
        <v>56</v>
      </c>
      <c r="E913" s="219"/>
      <c r="F913" s="220">
        <f>'[1]21ps'!L22</f>
        <v>198920.91</v>
      </c>
      <c r="G913" s="221">
        <f>'[1]22ps'!L22</f>
        <v>0</v>
      </c>
      <c r="H913" s="221">
        <f t="shared" si="19"/>
        <v>0</v>
      </c>
      <c r="I913" s="221">
        <v>0</v>
      </c>
      <c r="J913" s="245">
        <f>[1]PS!L21</f>
        <v>0</v>
      </c>
    </row>
    <row r="914" spans="1:10">
      <c r="A914" s="283"/>
      <c r="B914" s="284" t="s">
        <v>57</v>
      </c>
      <c r="C914" s="285"/>
      <c r="D914" s="286" t="s">
        <v>58</v>
      </c>
      <c r="E914" s="287"/>
      <c r="F914" s="251">
        <f>'[1]21ps'!L24+'[1]21ps'!L25+'[1]21ps'!L26</f>
        <v>275044</v>
      </c>
      <c r="G914" s="225">
        <f>'[1]22ps'!L24+'[1]22ps'!L25+'[1]22ps'!L27</f>
        <v>143101</v>
      </c>
      <c r="H914" s="225">
        <f t="shared" si="19"/>
        <v>53916</v>
      </c>
      <c r="I914" s="225">
        <v>197017</v>
      </c>
      <c r="J914" s="247">
        <f>[1]PS!L23+[1]PS!L24+[1]PS!L25</f>
        <v>185699</v>
      </c>
    </row>
    <row r="915" ht="12.75" spans="1:10">
      <c r="A915" s="308"/>
      <c r="B915" s="266" t="s">
        <v>59</v>
      </c>
      <c r="C915" s="266"/>
      <c r="D915" s="290"/>
      <c r="E915" s="291"/>
      <c r="F915" s="231">
        <f>SUM(F898:F914)</f>
        <v>2543430.37</v>
      </c>
      <c r="G915" s="231">
        <f>SUM(G898:G914)</f>
        <v>1208562.65</v>
      </c>
      <c r="H915" s="231">
        <f t="shared" si="19"/>
        <v>1410393.1</v>
      </c>
      <c r="I915" s="248">
        <f>SUM(I898:I914)</f>
        <v>2618955.75</v>
      </c>
      <c r="J915" s="312">
        <f>SUM(J898:J914)</f>
        <v>2603564.95</v>
      </c>
    </row>
    <row r="916" spans="1:10">
      <c r="A916" s="216"/>
      <c r="B916" s="254"/>
      <c r="C916" s="254"/>
      <c r="D916" s="218"/>
      <c r="E916" s="232"/>
      <c r="F916" s="255"/>
      <c r="G916" s="255"/>
      <c r="H916" s="255"/>
      <c r="I916" s="255"/>
      <c r="J916" s="255"/>
    </row>
    <row r="917" spans="1:10">
      <c r="A917" s="216"/>
      <c r="B917" s="254"/>
      <c r="C917" s="254"/>
      <c r="D917" s="218"/>
      <c r="E917" s="232"/>
      <c r="F917" s="255"/>
      <c r="G917" s="255"/>
      <c r="H917" s="255"/>
      <c r="I917" s="255"/>
      <c r="J917" s="255"/>
    </row>
    <row r="918" spans="1:10">
      <c r="A918" s="216"/>
      <c r="B918" s="254"/>
      <c r="C918" s="254"/>
      <c r="D918" s="218"/>
      <c r="E918" s="232"/>
      <c r="F918" s="255"/>
      <c r="G918" s="255"/>
      <c r="H918" s="255"/>
      <c r="I918" s="255"/>
      <c r="J918" s="255"/>
    </row>
    <row r="919" spans="1:10">
      <c r="A919" s="216"/>
      <c r="B919" s="254"/>
      <c r="C919" s="254"/>
      <c r="D919" s="218"/>
      <c r="E919" s="232"/>
      <c r="F919" s="255"/>
      <c r="G919" s="255"/>
      <c r="H919" s="255"/>
      <c r="I919" s="255"/>
      <c r="J919" s="255"/>
    </row>
    <row r="920" spans="1:10">
      <c r="A920" s="216"/>
      <c r="B920" s="254"/>
      <c r="C920" s="254"/>
      <c r="D920" s="218"/>
      <c r="E920" s="232"/>
      <c r="F920" s="255"/>
      <c r="G920" s="255"/>
      <c r="H920" s="255"/>
      <c r="I920" s="255"/>
      <c r="J920" s="255"/>
    </row>
    <row r="921" spans="1:10">
      <c r="A921" s="216"/>
      <c r="B921" s="254"/>
      <c r="C921" s="254"/>
      <c r="D921" s="218"/>
      <c r="E921" s="232"/>
      <c r="F921" s="255"/>
      <c r="G921" s="255"/>
      <c r="H921" s="255"/>
      <c r="I921" s="255"/>
      <c r="J921" s="255"/>
    </row>
    <row r="922" spans="1:10">
      <c r="A922" s="216"/>
      <c r="B922" s="254"/>
      <c r="C922" s="254"/>
      <c r="D922" s="218"/>
      <c r="E922" s="232"/>
      <c r="F922" s="255"/>
      <c r="G922" s="255"/>
      <c r="H922" s="255"/>
      <c r="I922" s="255"/>
      <c r="J922" s="255"/>
    </row>
    <row r="923" spans="1:10">
      <c r="A923" s="216"/>
      <c r="B923" s="254"/>
      <c r="C923" s="254"/>
      <c r="D923" s="218"/>
      <c r="E923" s="232"/>
      <c r="F923" s="255"/>
      <c r="G923" s="255"/>
      <c r="H923" s="255"/>
      <c r="I923" s="255"/>
      <c r="J923" s="255"/>
    </row>
    <row r="924" spans="1:10">
      <c r="A924" s="216"/>
      <c r="B924" s="254"/>
      <c r="C924" s="254"/>
      <c r="D924" s="218"/>
      <c r="E924" s="232"/>
      <c r="F924" s="255"/>
      <c r="G924" s="255"/>
      <c r="H924" s="255"/>
      <c r="I924" s="255"/>
      <c r="J924" s="255"/>
    </row>
    <row r="925" ht="12.75" spans="1:10">
      <c r="A925" s="216"/>
      <c r="B925" s="216"/>
      <c r="C925" s="232"/>
      <c r="D925" s="218"/>
      <c r="E925" s="232"/>
      <c r="F925" s="233"/>
      <c r="G925" s="234"/>
      <c r="H925" s="234"/>
      <c r="I925" s="234"/>
      <c r="J925" s="234"/>
    </row>
    <row r="926" ht="24" spans="1:10">
      <c r="A926" s="205" t="s">
        <v>129</v>
      </c>
      <c r="B926" s="163"/>
      <c r="C926" s="206"/>
      <c r="D926" s="164" t="s">
        <v>13</v>
      </c>
      <c r="E926" s="207" t="s">
        <v>14</v>
      </c>
      <c r="F926" s="136" t="s">
        <v>15</v>
      </c>
      <c r="G926" s="137" t="s">
        <v>16</v>
      </c>
      <c r="H926" s="138"/>
      <c r="I926" s="138"/>
      <c r="J926" s="139" t="s">
        <v>17</v>
      </c>
    </row>
    <row r="927" spans="1:10">
      <c r="A927" s="208"/>
      <c r="B927" s="165"/>
      <c r="C927" s="209"/>
      <c r="D927" s="166"/>
      <c r="E927" s="210" t="s">
        <v>18</v>
      </c>
      <c r="F927" s="142"/>
      <c r="G927" s="143" t="s">
        <v>19</v>
      </c>
      <c r="H927" s="144" t="s">
        <v>20</v>
      </c>
      <c r="I927" s="145" t="s">
        <v>21</v>
      </c>
      <c r="J927" s="146"/>
    </row>
    <row r="928" ht="12.75" spans="1:10">
      <c r="A928" s="235"/>
      <c r="B928" s="167"/>
      <c r="C928" s="236"/>
      <c r="D928" s="168"/>
      <c r="E928" s="237"/>
      <c r="F928" s="147" t="s">
        <v>22</v>
      </c>
      <c r="G928" s="148" t="s">
        <v>22</v>
      </c>
      <c r="H928" s="149" t="s">
        <v>23</v>
      </c>
      <c r="I928" s="150"/>
      <c r="J928" s="151" t="s">
        <v>24</v>
      </c>
    </row>
    <row r="929" spans="1:10">
      <c r="A929" s="238" t="s">
        <v>60</v>
      </c>
      <c r="B929" s="239"/>
      <c r="C929" s="240"/>
      <c r="D929" s="241"/>
      <c r="E929" s="242"/>
      <c r="F929" s="243"/>
      <c r="G929" s="244"/>
      <c r="H929" s="244"/>
      <c r="I929" s="244"/>
      <c r="J929" s="250"/>
    </row>
    <row r="930" spans="1:10">
      <c r="A930" s="215"/>
      <c r="B930" s="216" t="s">
        <v>61</v>
      </c>
      <c r="C930" s="217"/>
      <c r="D930" s="218" t="s">
        <v>62</v>
      </c>
      <c r="E930" s="219"/>
      <c r="F930" s="223">
        <f>'[1]21mooe'!L3</f>
        <v>41300</v>
      </c>
      <c r="G930" s="224">
        <f>'[1]22mooe'!L3</f>
        <v>67402</v>
      </c>
      <c r="H930" s="224">
        <f>I930-G930</f>
        <v>52598</v>
      </c>
      <c r="I930" s="224">
        <v>120000</v>
      </c>
      <c r="J930" s="246">
        <f>[1]MOOE!L2</f>
        <v>120000</v>
      </c>
    </row>
    <row r="931" spans="1:10">
      <c r="A931" s="215"/>
      <c r="B931" s="216" t="s">
        <v>63</v>
      </c>
      <c r="C931" s="217"/>
      <c r="D931" s="218" t="s">
        <v>64</v>
      </c>
      <c r="E931" s="219"/>
      <c r="F931" s="220">
        <f>'[1]21mooe'!L4</f>
        <v>38700</v>
      </c>
      <c r="G931" s="221">
        <f>'[1]22mooe'!L4</f>
        <v>80400</v>
      </c>
      <c r="H931" s="221">
        <f>I931-G931</f>
        <v>39600</v>
      </c>
      <c r="I931" s="221">
        <v>120000</v>
      </c>
      <c r="J931" s="245">
        <f>[1]MOOE!L3</f>
        <v>120000</v>
      </c>
    </row>
    <row r="932" spans="1:10">
      <c r="A932" s="215"/>
      <c r="B932" s="216" t="s">
        <v>65</v>
      </c>
      <c r="C932" s="217"/>
      <c r="D932" s="218" t="s">
        <v>66</v>
      </c>
      <c r="E932" s="219"/>
      <c r="F932" s="220">
        <f>'[1]21mooe'!L5</f>
        <v>42351.12</v>
      </c>
      <c r="G932" s="221">
        <f>'[1]22mooe'!L5</f>
        <v>10561.74</v>
      </c>
      <c r="H932" s="221">
        <f>I932-G932</f>
        <v>39438.26</v>
      </c>
      <c r="I932" s="221">
        <v>50000</v>
      </c>
      <c r="J932" s="245">
        <f>[1]MOOE!L4</f>
        <v>50000</v>
      </c>
    </row>
    <row r="933" spans="1:10">
      <c r="A933" s="215"/>
      <c r="B933" s="216" t="s">
        <v>67</v>
      </c>
      <c r="C933" s="217"/>
      <c r="D933" s="218" t="s">
        <v>68</v>
      </c>
      <c r="E933" s="219"/>
      <c r="F933" s="220">
        <v>0</v>
      </c>
      <c r="G933" s="221">
        <v>0</v>
      </c>
      <c r="H933" s="221"/>
      <c r="I933" s="221">
        <v>0</v>
      </c>
      <c r="J933" s="245">
        <f>[1]MOOE!L6</f>
        <v>0</v>
      </c>
    </row>
    <row r="934" spans="1:10">
      <c r="A934" s="215"/>
      <c r="B934" s="216" t="s">
        <v>75</v>
      </c>
      <c r="C934" s="217"/>
      <c r="D934" s="218" t="s">
        <v>76</v>
      </c>
      <c r="E934" s="219"/>
      <c r="F934" s="220">
        <f>'[1]21mooe'!L11</f>
        <v>3360</v>
      </c>
      <c r="G934" s="221">
        <v>0</v>
      </c>
      <c r="H934" s="221">
        <f t="shared" ref="H934:H939" si="20">I934-G934</f>
        <v>3600</v>
      </c>
      <c r="I934" s="221">
        <v>3600</v>
      </c>
      <c r="J934" s="245">
        <f>[1]MOOE!L10</f>
        <v>3600</v>
      </c>
    </row>
    <row r="935" spans="1:10">
      <c r="A935" s="215"/>
      <c r="B935" s="216" t="s">
        <v>143</v>
      </c>
      <c r="C935" s="217"/>
      <c r="D935" s="218" t="s">
        <v>78</v>
      </c>
      <c r="E935" s="219"/>
      <c r="F935" s="220">
        <f>'[1]21mooe'!L12</f>
        <v>15707.5</v>
      </c>
      <c r="G935" s="221">
        <f>'[1]22mooe'!L12</f>
        <v>6743</v>
      </c>
      <c r="H935" s="221">
        <f t="shared" si="20"/>
        <v>13257</v>
      </c>
      <c r="I935" s="221">
        <v>20000</v>
      </c>
      <c r="J935" s="245">
        <f>[1]MOOE!L11</f>
        <v>20000</v>
      </c>
    </row>
    <row r="936" spans="1:10">
      <c r="A936" s="215"/>
      <c r="B936" s="216" t="s">
        <v>89</v>
      </c>
      <c r="C936" s="217"/>
      <c r="D936" s="218" t="s">
        <v>90</v>
      </c>
      <c r="E936" s="219"/>
      <c r="F936" s="220">
        <f>'[1]21mooe'!L19</f>
        <v>0</v>
      </c>
      <c r="G936" s="221">
        <v>0</v>
      </c>
      <c r="H936" s="221">
        <f t="shared" si="20"/>
        <v>0</v>
      </c>
      <c r="I936" s="221">
        <v>0</v>
      </c>
      <c r="J936" s="245">
        <v>0</v>
      </c>
    </row>
    <row r="937" spans="1:10">
      <c r="A937" s="215"/>
      <c r="B937" s="216" t="s">
        <v>95</v>
      </c>
      <c r="C937" s="217"/>
      <c r="D937" s="218" t="s">
        <v>96</v>
      </c>
      <c r="E937" s="219"/>
      <c r="F937" s="220">
        <v>0</v>
      </c>
      <c r="G937" s="221">
        <v>0</v>
      </c>
      <c r="H937" s="221">
        <f t="shared" si="20"/>
        <v>0</v>
      </c>
      <c r="I937" s="221">
        <v>0</v>
      </c>
      <c r="J937" s="245">
        <f>[1]MOOE!L20</f>
        <v>0</v>
      </c>
    </row>
    <row r="938" spans="1:10">
      <c r="A938" s="215"/>
      <c r="B938" s="216" t="s">
        <v>105</v>
      </c>
      <c r="C938" s="217"/>
      <c r="D938" s="218" t="s">
        <v>106</v>
      </c>
      <c r="E938" s="219"/>
      <c r="F938" s="220">
        <f>'[1]21mooe'!L28</f>
        <v>50000</v>
      </c>
      <c r="G938" s="221">
        <f>'[1]22mooe'!L29</f>
        <v>5223</v>
      </c>
      <c r="H938" s="221">
        <f t="shared" si="20"/>
        <v>44777</v>
      </c>
      <c r="I938" s="221">
        <v>50000</v>
      </c>
      <c r="J938" s="245">
        <f>[1]MOOE!L25</f>
        <v>50000</v>
      </c>
    </row>
    <row r="939" ht="12.75" spans="1:10">
      <c r="A939" s="258"/>
      <c r="B939" s="295" t="s">
        <v>107</v>
      </c>
      <c r="C939" s="295"/>
      <c r="D939" s="296"/>
      <c r="E939" s="262"/>
      <c r="F939" s="297">
        <f>SUM(F930:F938)</f>
        <v>191418.62</v>
      </c>
      <c r="G939" s="297">
        <f>SUM(G930:G938)</f>
        <v>170329.74</v>
      </c>
      <c r="H939" s="230">
        <f t="shared" si="20"/>
        <v>193270.26</v>
      </c>
      <c r="I939" s="297">
        <f>SUM(I930:I938)</f>
        <v>363600</v>
      </c>
      <c r="J939" s="300">
        <f>SUM(J930:J938)</f>
        <v>363600</v>
      </c>
    </row>
    <row r="940" spans="1:10">
      <c r="A940" s="215" t="s">
        <v>108</v>
      </c>
      <c r="B940" s="216"/>
      <c r="C940" s="217"/>
      <c r="D940" s="315"/>
      <c r="E940" s="217"/>
      <c r="F940" s="220"/>
      <c r="G940" s="221"/>
      <c r="H940" s="221"/>
      <c r="I940" s="221"/>
      <c r="J940" s="245"/>
    </row>
    <row r="941" spans="1:10">
      <c r="A941" s="215"/>
      <c r="B941" s="216" t="s">
        <v>111</v>
      </c>
      <c r="C941" s="217"/>
      <c r="D941" s="316" t="s">
        <v>130</v>
      </c>
      <c r="E941" s="217"/>
      <c r="F941" s="220">
        <f>'[1]21mooe'!L32</f>
        <v>46300</v>
      </c>
      <c r="G941" s="221"/>
      <c r="H941" s="221"/>
      <c r="I941" s="221">
        <v>0</v>
      </c>
      <c r="J941" s="245">
        <f>[1]MOOE!L29</f>
        <v>0</v>
      </c>
    </row>
    <row r="942" spans="1:10">
      <c r="A942" s="215"/>
      <c r="B942" s="216" t="s">
        <v>131</v>
      </c>
      <c r="C942" s="217"/>
      <c r="D942" s="298" t="s">
        <v>110</v>
      </c>
      <c r="E942" s="219"/>
      <c r="F942" s="220">
        <f>'[1]21mooe'!L34</f>
        <v>0</v>
      </c>
      <c r="G942" s="221">
        <f>'[1]22mooe'!L34</f>
        <v>0</v>
      </c>
      <c r="H942" s="221">
        <f>I942-G942</f>
        <v>0</v>
      </c>
      <c r="I942" s="221">
        <v>0</v>
      </c>
      <c r="J942" s="245">
        <f>[1]MOOE!L31</f>
        <v>0</v>
      </c>
    </row>
    <row r="943" spans="1:10">
      <c r="A943" s="215"/>
      <c r="B943" s="216" t="s">
        <v>132</v>
      </c>
      <c r="C943" s="217"/>
      <c r="D943" s="299" t="s">
        <v>116</v>
      </c>
      <c r="E943" s="219"/>
      <c r="F943" s="220">
        <v>0</v>
      </c>
      <c r="G943" s="221">
        <f>'[1]22mooe'!L35</f>
        <v>0</v>
      </c>
      <c r="H943" s="221">
        <f>I943-G943</f>
        <v>0</v>
      </c>
      <c r="I943" s="221">
        <v>0</v>
      </c>
      <c r="J943" s="245">
        <f>[1]MOOE!L32</f>
        <v>0</v>
      </c>
    </row>
    <row r="944" ht="12.75" spans="1:10">
      <c r="A944" s="258"/>
      <c r="B944" s="259" t="s">
        <v>117</v>
      </c>
      <c r="C944" s="260"/>
      <c r="D944" s="261"/>
      <c r="E944" s="262"/>
      <c r="F944" s="263">
        <f>SUM(F941:F943)</f>
        <v>46300</v>
      </c>
      <c r="G944" s="263">
        <f>SUM(G942:G943)</f>
        <v>0</v>
      </c>
      <c r="H944" s="264">
        <f>SUM(H942:H943)</f>
        <v>0</v>
      </c>
      <c r="I944" s="263">
        <f>SUM(I941:I943)</f>
        <v>0</v>
      </c>
      <c r="J944" s="281">
        <f>SUM(J941:J943)</f>
        <v>0</v>
      </c>
    </row>
    <row r="945" ht="12.75" spans="1:10">
      <c r="A945" s="265" t="s">
        <v>118</v>
      </c>
      <c r="B945" s="266"/>
      <c r="C945" s="266"/>
      <c r="D945" s="267"/>
      <c r="E945" s="268"/>
      <c r="F945" s="269">
        <f>F915+F939+F944</f>
        <v>2781148.99</v>
      </c>
      <c r="G945" s="270">
        <f>G915+G939+G944</f>
        <v>1378892.39</v>
      </c>
      <c r="H945" s="270">
        <f>I945-G945</f>
        <v>1603663.36</v>
      </c>
      <c r="I945" s="269">
        <f>I915+I939+I944</f>
        <v>2982555.75</v>
      </c>
      <c r="J945" s="282">
        <f>J915+J939+J944</f>
        <v>2967164.95</v>
      </c>
    </row>
    <row r="946" ht="13.2" spans="1:10">
      <c r="A946" s="271"/>
      <c r="B946" s="271"/>
      <c r="C946" s="232"/>
      <c r="D946" s="272"/>
      <c r="E946" s="232"/>
      <c r="F946" s="233"/>
      <c r="G946" s="233"/>
      <c r="H946" s="233"/>
      <c r="I946" s="233"/>
      <c r="J946" s="233"/>
    </row>
    <row r="947" ht="13.2" spans="1:10">
      <c r="A947" s="271" t="s">
        <v>119</v>
      </c>
      <c r="B947" s="271"/>
      <c r="C947" s="232"/>
      <c r="D947" s="272"/>
      <c r="E947" s="232"/>
      <c r="F947" s="233"/>
      <c r="G947" s="233"/>
      <c r="H947" s="233"/>
      <c r="I947" s="233"/>
      <c r="J947" s="233"/>
    </row>
    <row r="948" ht="13.2" spans="1:10">
      <c r="A948" s="271"/>
      <c r="B948" s="271"/>
      <c r="C948" s="232"/>
      <c r="D948" s="272"/>
      <c r="E948" s="232"/>
      <c r="F948" s="233"/>
      <c r="G948" s="233"/>
      <c r="H948" s="233"/>
      <c r="I948" s="233"/>
      <c r="J948" s="233"/>
    </row>
    <row r="949" ht="13.2" spans="1:10">
      <c r="A949" s="273"/>
      <c r="B949" s="271"/>
      <c r="C949" s="274" t="s">
        <v>120</v>
      </c>
      <c r="D949" s="271" t="s">
        <v>121</v>
      </c>
      <c r="E949" s="271"/>
      <c r="F949" s="275"/>
      <c r="G949" s="276"/>
      <c r="H949" s="277" t="s">
        <v>122</v>
      </c>
      <c r="I949" s="277"/>
      <c r="J949" s="275"/>
    </row>
    <row r="950" ht="13.2" spans="1:10">
      <c r="A950" s="273"/>
      <c r="B950" s="271"/>
      <c r="C950" s="274"/>
      <c r="D950" s="278"/>
      <c r="E950" s="271"/>
      <c r="F950" s="275"/>
      <c r="G950" s="276"/>
      <c r="H950" s="276"/>
      <c r="I950" s="276"/>
      <c r="J950" s="275"/>
    </row>
    <row r="952" spans="3:10">
      <c r="C952" s="279" t="s">
        <v>166</v>
      </c>
      <c r="D952" s="279" t="s">
        <v>125</v>
      </c>
      <c r="E952" s="279"/>
      <c r="F952" s="279"/>
      <c r="G952" s="279"/>
      <c r="H952" s="279" t="s">
        <v>124</v>
      </c>
      <c r="I952" s="279"/>
      <c r="J952" s="279"/>
    </row>
    <row r="953" spans="3:10">
      <c r="C953" s="280" t="s">
        <v>167</v>
      </c>
      <c r="D953" s="280" t="s">
        <v>127</v>
      </c>
      <c r="E953" s="280"/>
      <c r="F953" s="280"/>
      <c r="G953" s="280"/>
      <c r="H953" s="280" t="s">
        <v>126</v>
      </c>
      <c r="I953" s="280"/>
      <c r="J953" s="280"/>
    </row>
    <row r="954" spans="3:3">
      <c r="C954" s="280"/>
    </row>
    <row r="968" spans="1:10">
      <c r="A968" s="99" t="s">
        <v>200</v>
      </c>
      <c r="B968" s="99"/>
      <c r="C968" s="99"/>
      <c r="D968" s="99"/>
      <c r="E968" s="99"/>
      <c r="F968" s="99"/>
      <c r="G968" s="99"/>
      <c r="H968" s="99"/>
      <c r="I968" s="99"/>
      <c r="J968" s="99"/>
    </row>
    <row r="969" spans="1:10">
      <c r="A969" s="204"/>
      <c r="B969" s="204"/>
      <c r="C969" s="204"/>
      <c r="D969" s="204"/>
      <c r="E969" s="204"/>
      <c r="F969" s="204"/>
      <c r="G969" s="204"/>
      <c r="H969" s="204"/>
      <c r="I969" s="204"/>
      <c r="J969" s="204"/>
    </row>
    <row r="970" spans="1:10">
      <c r="A970" s="204"/>
      <c r="B970" s="204"/>
      <c r="C970" s="204"/>
      <c r="D970" s="204"/>
      <c r="E970" s="204"/>
      <c r="F970" s="204"/>
      <c r="G970" s="204"/>
      <c r="H970" s="204"/>
      <c r="I970" s="204"/>
      <c r="J970" s="204"/>
    </row>
    <row r="971" spans="1:10">
      <c r="A971" s="199"/>
      <c r="B971" s="199"/>
      <c r="C971" s="199"/>
      <c r="D971" s="199"/>
      <c r="E971" s="199"/>
      <c r="F971" s="199"/>
      <c r="G971" s="199"/>
      <c r="H971" s="199"/>
      <c r="I971" s="199"/>
      <c r="J971" s="199"/>
    </row>
    <row r="972" ht="15.6" spans="1:10">
      <c r="A972" s="131" t="s">
        <v>3</v>
      </c>
      <c r="B972" s="131"/>
      <c r="C972" s="131"/>
      <c r="D972" s="131"/>
      <c r="E972" s="131"/>
      <c r="F972" s="131"/>
      <c r="G972" s="131"/>
      <c r="H972" s="131"/>
      <c r="I972" s="131"/>
      <c r="J972" s="131"/>
    </row>
    <row r="973" spans="1:10">
      <c r="A973" s="198"/>
      <c r="B973" s="198"/>
      <c r="C973" s="198"/>
      <c r="D973" s="198"/>
      <c r="E973" s="198"/>
      <c r="F973" s="198"/>
      <c r="G973" s="198"/>
      <c r="H973" s="198"/>
      <c r="I973" s="198"/>
      <c r="J973" s="198"/>
    </row>
    <row r="974" spans="1:10">
      <c r="A974" s="198"/>
      <c r="B974" s="198"/>
      <c r="C974" s="198"/>
      <c r="D974" s="198"/>
      <c r="E974" s="198"/>
      <c r="F974" s="198"/>
      <c r="G974" s="198"/>
      <c r="H974" s="198"/>
      <c r="I974" s="198"/>
      <c r="J974" s="198"/>
    </row>
    <row r="975" spans="1:10">
      <c r="A975" s="197" t="s">
        <v>4</v>
      </c>
      <c r="B975" s="197"/>
      <c r="C975" s="198" t="s">
        <v>5</v>
      </c>
      <c r="D975" s="197"/>
      <c r="E975" s="197"/>
      <c r="F975" s="197"/>
      <c r="G975" s="197" t="s">
        <v>6</v>
      </c>
      <c r="H975" s="198">
        <v>2023</v>
      </c>
      <c r="I975" s="197"/>
      <c r="J975" s="197"/>
    </row>
    <row r="976" spans="1:10">
      <c r="A976" s="199" t="s">
        <v>7</v>
      </c>
      <c r="B976" s="199"/>
      <c r="C976" s="198" t="s">
        <v>8</v>
      </c>
      <c r="D976" s="198"/>
      <c r="E976" s="198"/>
      <c r="F976" s="198"/>
      <c r="G976" s="197"/>
      <c r="H976" s="199"/>
      <c r="I976" s="199"/>
      <c r="J976" s="198"/>
    </row>
    <row r="977" spans="1:10">
      <c r="A977" s="197" t="s">
        <v>11</v>
      </c>
      <c r="B977" s="197"/>
      <c r="C977" s="199"/>
      <c r="D977" s="198"/>
      <c r="E977" s="198"/>
      <c r="F977" s="198"/>
      <c r="G977" s="197"/>
      <c r="H977" s="199"/>
      <c r="I977" s="199"/>
      <c r="J977" s="198"/>
    </row>
    <row r="978" ht="12.75" spans="1:10">
      <c r="A978" s="304"/>
      <c r="B978" s="304"/>
      <c r="C978" s="304"/>
      <c r="D978" s="304"/>
      <c r="E978" s="304"/>
      <c r="F978" s="304"/>
      <c r="G978" s="304"/>
      <c r="H978" s="304"/>
      <c r="I978" s="304"/>
      <c r="J978" s="304"/>
    </row>
    <row r="979" ht="24" spans="1:10">
      <c r="A979" s="205" t="s">
        <v>129</v>
      </c>
      <c r="B979" s="163"/>
      <c r="C979" s="206"/>
      <c r="D979" s="164" t="s">
        <v>13</v>
      </c>
      <c r="E979" s="207" t="s">
        <v>14</v>
      </c>
      <c r="F979" s="136" t="s">
        <v>15</v>
      </c>
      <c r="G979" s="137" t="s">
        <v>16</v>
      </c>
      <c r="H979" s="138"/>
      <c r="I979" s="138"/>
      <c r="J979" s="139" t="s">
        <v>17</v>
      </c>
    </row>
    <row r="980" spans="1:10">
      <c r="A980" s="208"/>
      <c r="B980" s="165"/>
      <c r="C980" s="209"/>
      <c r="D980" s="166"/>
      <c r="E980" s="210" t="s">
        <v>18</v>
      </c>
      <c r="F980" s="142"/>
      <c r="G980" s="143" t="s">
        <v>19</v>
      </c>
      <c r="H980" s="144" t="s">
        <v>20</v>
      </c>
      <c r="I980" s="145" t="s">
        <v>21</v>
      </c>
      <c r="J980" s="146"/>
    </row>
    <row r="981" spans="1:10">
      <c r="A981" s="235"/>
      <c r="B981" s="167"/>
      <c r="C981" s="236"/>
      <c r="D981" s="168"/>
      <c r="E981" s="237"/>
      <c r="F981" s="147" t="s">
        <v>22</v>
      </c>
      <c r="G981" s="148" t="s">
        <v>22</v>
      </c>
      <c r="H981" s="149" t="s">
        <v>23</v>
      </c>
      <c r="I981" s="150"/>
      <c r="J981" s="151" t="s">
        <v>24</v>
      </c>
    </row>
    <row r="982" spans="1:10">
      <c r="A982" s="215" t="s">
        <v>25</v>
      </c>
      <c r="B982" s="216"/>
      <c r="C982" s="217"/>
      <c r="D982" s="218"/>
      <c r="E982" s="219"/>
      <c r="F982" s="220"/>
      <c r="G982" s="221"/>
      <c r="H982" s="221"/>
      <c r="I982" s="221"/>
      <c r="J982" s="245"/>
    </row>
    <row r="983" spans="1:10">
      <c r="A983" s="222"/>
      <c r="B983" s="216" t="s">
        <v>26</v>
      </c>
      <c r="C983" s="217"/>
      <c r="D983" s="218" t="s">
        <v>27</v>
      </c>
      <c r="E983" s="219"/>
      <c r="F983" s="223">
        <f>'[1]21ps'!M5</f>
        <v>2192142</v>
      </c>
      <c r="G983" s="224">
        <f>'[1]22ps'!M5</f>
        <v>1494599</v>
      </c>
      <c r="H983" s="224">
        <f>I983-G983</f>
        <v>2257657</v>
      </c>
      <c r="I983" s="224">
        <v>3752256</v>
      </c>
      <c r="J983" s="246">
        <f>[1]PS!M5</f>
        <v>4245348</v>
      </c>
    </row>
    <row r="984" spans="1:10">
      <c r="A984" s="222"/>
      <c r="B984" s="216" t="s">
        <v>28</v>
      </c>
      <c r="C984" s="217"/>
      <c r="D984" s="218" t="s">
        <v>29</v>
      </c>
      <c r="E984" s="219"/>
      <c r="F984" s="220">
        <f>'[1]21ps'!M6</f>
        <v>100949.25</v>
      </c>
      <c r="G984" s="221">
        <f>'[1]22ps'!M6</f>
        <v>47054.38</v>
      </c>
      <c r="H984" s="221">
        <f>I984-G984</f>
        <v>254331.08</v>
      </c>
      <c r="I984" s="221">
        <v>301385.46</v>
      </c>
      <c r="J984" s="245">
        <f>[1]PS!M6</f>
        <v>111324.61</v>
      </c>
    </row>
    <row r="985" spans="1:10">
      <c r="A985" s="222"/>
      <c r="B985" s="216" t="s">
        <v>30</v>
      </c>
      <c r="C985" s="217"/>
      <c r="D985" s="218"/>
      <c r="E985" s="219"/>
      <c r="F985" s="220"/>
      <c r="G985" s="221"/>
      <c r="H985" s="221"/>
      <c r="I985" s="221"/>
      <c r="J985" s="245"/>
    </row>
    <row r="986" spans="1:10">
      <c r="A986" s="222"/>
      <c r="B986" s="216" t="s">
        <v>31</v>
      </c>
      <c r="C986" s="217"/>
      <c r="D986" s="218" t="s">
        <v>32</v>
      </c>
      <c r="E986" s="219"/>
      <c r="F986" s="220">
        <f>'[1]21ps'!M7</f>
        <v>327000</v>
      </c>
      <c r="G986" s="221">
        <f>'[1]22ps'!M7</f>
        <v>191000</v>
      </c>
      <c r="H986" s="221">
        <f t="shared" ref="H986:H1000" si="21">I986-G986</f>
        <v>265000</v>
      </c>
      <c r="I986" s="221">
        <v>456000</v>
      </c>
      <c r="J986" s="245">
        <f>[1]PS!M7</f>
        <v>480000</v>
      </c>
    </row>
    <row r="987" spans="1:10">
      <c r="A987" s="222"/>
      <c r="B987" s="216" t="s">
        <v>33</v>
      </c>
      <c r="C987" s="217"/>
      <c r="D987" s="218" t="s">
        <v>34</v>
      </c>
      <c r="E987" s="219"/>
      <c r="F987" s="220">
        <f>'[1]21ps'!M8</f>
        <v>72000</v>
      </c>
      <c r="G987" s="221">
        <f>'[1]22ps'!M8</f>
        <v>36000</v>
      </c>
      <c r="H987" s="221">
        <f t="shared" si="21"/>
        <v>36000</v>
      </c>
      <c r="I987" s="221">
        <v>72000</v>
      </c>
      <c r="J987" s="245">
        <f>[1]PS!M8</f>
        <v>72000</v>
      </c>
    </row>
    <row r="988" spans="1:10">
      <c r="A988" s="222"/>
      <c r="B988" s="216" t="s">
        <v>35</v>
      </c>
      <c r="C988" s="217"/>
      <c r="D988" s="218" t="s">
        <v>36</v>
      </c>
      <c r="E988" s="219"/>
      <c r="F988" s="220">
        <f>'[1]21ps'!M9</f>
        <v>72000</v>
      </c>
      <c r="G988" s="221">
        <f>'[1]22ps'!M9</f>
        <v>36000</v>
      </c>
      <c r="H988" s="221">
        <f t="shared" si="21"/>
        <v>36000</v>
      </c>
      <c r="I988" s="221">
        <v>72000</v>
      </c>
      <c r="J988" s="245">
        <f>[1]PS!M9</f>
        <v>72000</v>
      </c>
    </row>
    <row r="989" spans="1:10">
      <c r="A989" s="222"/>
      <c r="B989" s="216" t="s">
        <v>37</v>
      </c>
      <c r="C989" s="217"/>
      <c r="D989" s="218" t="s">
        <v>38</v>
      </c>
      <c r="E989" s="219"/>
      <c r="F989" s="220">
        <f>'[1]21ps'!M10</f>
        <v>72000</v>
      </c>
      <c r="G989" s="221">
        <f>'[1]22ps'!M10</f>
        <v>78000</v>
      </c>
      <c r="H989" s="221">
        <f t="shared" si="21"/>
        <v>36000</v>
      </c>
      <c r="I989" s="221">
        <v>114000</v>
      </c>
      <c r="J989" s="245">
        <f>[1]PS!M10</f>
        <v>120000</v>
      </c>
    </row>
    <row r="990" spans="1:10">
      <c r="A990" s="222"/>
      <c r="B990" s="216" t="s">
        <v>39</v>
      </c>
      <c r="C990" s="217"/>
      <c r="D990" s="218" t="s">
        <v>40</v>
      </c>
      <c r="E990" s="219"/>
      <c r="F990" s="220">
        <f>'[1]21ps'!M14</f>
        <v>0</v>
      </c>
      <c r="G990" s="221">
        <f>'[1]22ps'!M14</f>
        <v>0</v>
      </c>
      <c r="H990" s="221">
        <f t="shared" si="21"/>
        <v>0</v>
      </c>
      <c r="I990" s="221">
        <v>0</v>
      </c>
      <c r="J990" s="245">
        <v>0</v>
      </c>
    </row>
    <row r="991" spans="1:10">
      <c r="A991" s="222"/>
      <c r="B991" s="216" t="s">
        <v>41</v>
      </c>
      <c r="C991" s="217"/>
      <c r="D991" s="218" t="s">
        <v>42</v>
      </c>
      <c r="E991" s="219"/>
      <c r="F991" s="220">
        <f>'[1]21ps'!M15</f>
        <v>25000</v>
      </c>
      <c r="G991" s="221">
        <f>'[1]22ps'!M15</f>
        <v>5000</v>
      </c>
      <c r="H991" s="221">
        <f t="shared" si="21"/>
        <v>5000</v>
      </c>
      <c r="I991" s="221">
        <v>10000</v>
      </c>
      <c r="J991" s="245">
        <f>[1]PS!M14</f>
        <v>0</v>
      </c>
    </row>
    <row r="992" spans="1:10">
      <c r="A992" s="222"/>
      <c r="B992" s="216" t="s">
        <v>43</v>
      </c>
      <c r="C992" s="217"/>
      <c r="D992" s="218" t="s">
        <v>44</v>
      </c>
      <c r="E992" s="219"/>
      <c r="F992" s="220">
        <f>'[1]21ps'!M16</f>
        <v>75000</v>
      </c>
      <c r="G992" s="221">
        <f>'[1]22ps'!M16</f>
        <v>0</v>
      </c>
      <c r="H992" s="221">
        <f t="shared" si="21"/>
        <v>95000</v>
      </c>
      <c r="I992" s="221">
        <v>95000</v>
      </c>
      <c r="J992" s="245">
        <f>[1]PS!M15</f>
        <v>100000</v>
      </c>
    </row>
    <row r="993" spans="1:10">
      <c r="A993" s="222"/>
      <c r="B993" s="216" t="s">
        <v>45</v>
      </c>
      <c r="C993" s="217"/>
      <c r="D993" s="218" t="s">
        <v>46</v>
      </c>
      <c r="E993" s="219"/>
      <c r="F993" s="220">
        <f>'[1]21ps'!M17</f>
        <v>187012</v>
      </c>
      <c r="G993" s="221">
        <f>'[1]22ps'!M17</f>
        <v>0</v>
      </c>
      <c r="H993" s="221">
        <f t="shared" si="21"/>
        <v>312688</v>
      </c>
      <c r="I993" s="221">
        <v>312688</v>
      </c>
      <c r="J993" s="245">
        <f>[1]PS!M16</f>
        <v>353779</v>
      </c>
    </row>
    <row r="994" spans="1:10">
      <c r="A994" s="222"/>
      <c r="B994" s="216" t="s">
        <v>47</v>
      </c>
      <c r="C994" s="217"/>
      <c r="D994" s="218" t="s">
        <v>48</v>
      </c>
      <c r="E994" s="219"/>
      <c r="F994" s="220">
        <f>'[1]21ps'!M18</f>
        <v>263057.04</v>
      </c>
      <c r="G994" s="221">
        <f>'[1]22ps'!M18</f>
        <v>179351.88</v>
      </c>
      <c r="H994" s="221">
        <f t="shared" si="21"/>
        <v>270918.84</v>
      </c>
      <c r="I994" s="221">
        <v>450270.72</v>
      </c>
      <c r="J994" s="245">
        <f>[1]PS!M17</f>
        <v>509441.76</v>
      </c>
    </row>
    <row r="995" spans="1:10">
      <c r="A995" s="222"/>
      <c r="B995" s="216" t="s">
        <v>49</v>
      </c>
      <c r="C995" s="217"/>
      <c r="D995" s="218" t="s">
        <v>50</v>
      </c>
      <c r="E995" s="219"/>
      <c r="F995" s="220">
        <f>'[1]21ps'!M19</f>
        <v>43727.64</v>
      </c>
      <c r="G995" s="221">
        <f>'[1]22ps'!M19</f>
        <v>29532.16</v>
      </c>
      <c r="H995" s="221">
        <f t="shared" si="21"/>
        <v>45512.96</v>
      </c>
      <c r="I995" s="221">
        <v>75045.12</v>
      </c>
      <c r="J995" s="245">
        <f>[1]PS!M18</f>
        <v>84906.96</v>
      </c>
    </row>
    <row r="996" spans="1:10">
      <c r="A996" s="222"/>
      <c r="B996" s="216" t="s">
        <v>51</v>
      </c>
      <c r="C996" s="217"/>
      <c r="D996" s="218" t="s">
        <v>52</v>
      </c>
      <c r="E996" s="219"/>
      <c r="F996" s="220">
        <f>'[1]21ps'!M20</f>
        <v>32795.84</v>
      </c>
      <c r="G996" s="221">
        <f>'[1]22ps'!M20</f>
        <v>23265.95</v>
      </c>
      <c r="H996" s="221">
        <f t="shared" si="21"/>
        <v>51779.17</v>
      </c>
      <c r="I996" s="221">
        <v>75045.12</v>
      </c>
      <c r="J996" s="245">
        <f>[1]PS!M19</f>
        <v>106133.7</v>
      </c>
    </row>
    <row r="997" spans="1:10">
      <c r="A997" s="222"/>
      <c r="B997" s="216" t="s">
        <v>53</v>
      </c>
      <c r="C997" s="217"/>
      <c r="D997" s="218" t="s">
        <v>54</v>
      </c>
      <c r="E997" s="219"/>
      <c r="F997" s="220">
        <f>'[1]21ps'!M21</f>
        <v>16400</v>
      </c>
      <c r="G997" s="221">
        <f>'[1]22ps'!M21</f>
        <v>9300</v>
      </c>
      <c r="H997" s="221">
        <f t="shared" si="21"/>
        <v>13500</v>
      </c>
      <c r="I997" s="221">
        <v>22800</v>
      </c>
      <c r="J997" s="245">
        <f>[1]PS!M20</f>
        <v>24000</v>
      </c>
    </row>
    <row r="998" spans="1:10">
      <c r="A998" s="222"/>
      <c r="B998" s="216" t="s">
        <v>55</v>
      </c>
      <c r="C998" s="217"/>
      <c r="D998" s="218" t="s">
        <v>56</v>
      </c>
      <c r="E998" s="219"/>
      <c r="F998" s="220">
        <f>'[1]21ps'!M22</f>
        <v>348469.2</v>
      </c>
      <c r="G998" s="221">
        <f>'[1]22ps'!M22</f>
        <v>0</v>
      </c>
      <c r="H998" s="221">
        <f t="shared" si="21"/>
        <v>272653.92</v>
      </c>
      <c r="I998" s="221">
        <v>272653.92</v>
      </c>
      <c r="J998" s="245">
        <f>[1]PS!M21</f>
        <v>0</v>
      </c>
    </row>
    <row r="999" spans="1:10">
      <c r="A999" s="283"/>
      <c r="B999" s="284" t="s">
        <v>57</v>
      </c>
      <c r="C999" s="285"/>
      <c r="D999" s="286" t="s">
        <v>58</v>
      </c>
      <c r="E999" s="287"/>
      <c r="F999" s="251">
        <f>'[1]21ps'!M24+'[1]21ps'!M25+'[1]21ps'!M26</f>
        <v>737012</v>
      </c>
      <c r="G999" s="225">
        <f>'[1]22ps'!M24+'[1]22ps'!M25+'[1]22ps'!M27</f>
        <v>366995</v>
      </c>
      <c r="H999" s="225">
        <f t="shared" si="21"/>
        <v>192693</v>
      </c>
      <c r="I999" s="225">
        <v>559688</v>
      </c>
      <c r="J999" s="247">
        <f>[1]PS!M23+[1]PS!M24+[1]PS!M25</f>
        <v>553779</v>
      </c>
    </row>
    <row r="1000" ht="12.75" spans="1:10">
      <c r="A1000" s="308"/>
      <c r="B1000" s="266" t="s">
        <v>59</v>
      </c>
      <c r="C1000" s="266"/>
      <c r="D1000" s="290"/>
      <c r="E1000" s="291"/>
      <c r="F1000" s="231">
        <f>SUM(F983:F999)</f>
        <v>4564564.97</v>
      </c>
      <c r="G1000" s="231">
        <f>SUM(G983:G999)</f>
        <v>2496098.37</v>
      </c>
      <c r="H1000" s="231">
        <f t="shared" si="21"/>
        <v>4144733.97</v>
      </c>
      <c r="I1000" s="248">
        <f>SUM(I983:I999)</f>
        <v>6640832.34</v>
      </c>
      <c r="J1000" s="312">
        <f>SUM(J983:J999)</f>
        <v>6832713.03</v>
      </c>
    </row>
    <row r="1001" spans="1:10">
      <c r="A1001" s="216"/>
      <c r="B1001" s="216"/>
      <c r="C1001" s="232"/>
      <c r="D1001" s="218"/>
      <c r="E1001" s="232"/>
      <c r="F1001" s="233"/>
      <c r="G1001" s="234"/>
      <c r="H1001" s="234"/>
      <c r="I1001" s="234"/>
      <c r="J1001" s="234"/>
    </row>
    <row r="1002" spans="1:10">
      <c r="A1002" s="216"/>
      <c r="B1002" s="216"/>
      <c r="C1002" s="232"/>
      <c r="D1002" s="218"/>
      <c r="E1002" s="232"/>
      <c r="F1002" s="233"/>
      <c r="G1002" s="234"/>
      <c r="H1002" s="234"/>
      <c r="I1002" s="234"/>
      <c r="J1002" s="234"/>
    </row>
    <row r="1003" spans="1:10">
      <c r="A1003" s="216"/>
      <c r="B1003" s="216"/>
      <c r="C1003" s="232"/>
      <c r="D1003" s="218"/>
      <c r="E1003" s="232"/>
      <c r="F1003" s="233"/>
      <c r="G1003" s="234"/>
      <c r="H1003" s="234"/>
      <c r="I1003" s="234"/>
      <c r="J1003" s="234"/>
    </row>
    <row r="1004" spans="1:10">
      <c r="A1004" s="216"/>
      <c r="B1004" s="216"/>
      <c r="C1004" s="232"/>
      <c r="D1004" s="218"/>
      <c r="E1004" s="232"/>
      <c r="F1004" s="233"/>
      <c r="G1004" s="234"/>
      <c r="H1004" s="234"/>
      <c r="I1004" s="234"/>
      <c r="J1004" s="234"/>
    </row>
    <row r="1005" spans="1:10">
      <c r="A1005" s="216"/>
      <c r="B1005" s="216"/>
      <c r="C1005" s="232"/>
      <c r="D1005" s="218"/>
      <c r="E1005" s="232"/>
      <c r="F1005" s="233"/>
      <c r="G1005" s="234"/>
      <c r="H1005" s="234"/>
      <c r="I1005" s="234"/>
      <c r="J1005" s="234"/>
    </row>
    <row r="1006" spans="1:10">
      <c r="A1006" s="216"/>
      <c r="B1006" s="216"/>
      <c r="C1006" s="232"/>
      <c r="D1006" s="218"/>
      <c r="E1006" s="232"/>
      <c r="F1006" s="233"/>
      <c r="G1006" s="234"/>
      <c r="H1006" s="234"/>
      <c r="I1006" s="234"/>
      <c r="J1006" s="234"/>
    </row>
    <row r="1007" spans="1:10">
      <c r="A1007" s="216"/>
      <c r="B1007" s="216"/>
      <c r="C1007" s="232"/>
      <c r="D1007" s="218"/>
      <c r="E1007" s="232"/>
      <c r="F1007" s="233"/>
      <c r="G1007" s="234"/>
      <c r="H1007" s="234"/>
      <c r="I1007" s="234"/>
      <c r="J1007" s="234"/>
    </row>
    <row r="1008" spans="1:10">
      <c r="A1008" s="216"/>
      <c r="B1008" s="216"/>
      <c r="C1008" s="232"/>
      <c r="D1008" s="218"/>
      <c r="E1008" s="232"/>
      <c r="F1008" s="233"/>
      <c r="G1008" s="234"/>
      <c r="H1008" s="234"/>
      <c r="I1008" s="234"/>
      <c r="J1008" s="234"/>
    </row>
    <row r="1009" ht="12.75" spans="1:10">
      <c r="A1009" s="216"/>
      <c r="B1009" s="216"/>
      <c r="C1009" s="232"/>
      <c r="D1009" s="218"/>
      <c r="E1009" s="232"/>
      <c r="F1009" s="233"/>
      <c r="G1009" s="234"/>
      <c r="H1009" s="234"/>
      <c r="I1009" s="234"/>
      <c r="J1009" s="234"/>
    </row>
    <row r="1010" ht="24" spans="1:10">
      <c r="A1010" s="205" t="s">
        <v>129</v>
      </c>
      <c r="B1010" s="163"/>
      <c r="C1010" s="206"/>
      <c r="D1010" s="164" t="s">
        <v>13</v>
      </c>
      <c r="E1010" s="207" t="s">
        <v>14</v>
      </c>
      <c r="F1010" s="136" t="s">
        <v>15</v>
      </c>
      <c r="G1010" s="137" t="s">
        <v>16</v>
      </c>
      <c r="H1010" s="138"/>
      <c r="I1010" s="138"/>
      <c r="J1010" s="139" t="s">
        <v>17</v>
      </c>
    </row>
    <row r="1011" spans="1:10">
      <c r="A1011" s="208"/>
      <c r="B1011" s="165"/>
      <c r="C1011" s="209"/>
      <c r="D1011" s="166"/>
      <c r="E1011" s="210" t="s">
        <v>18</v>
      </c>
      <c r="F1011" s="142"/>
      <c r="G1011" s="143" t="s">
        <v>19</v>
      </c>
      <c r="H1011" s="144" t="s">
        <v>20</v>
      </c>
      <c r="I1011" s="145" t="s">
        <v>21</v>
      </c>
      <c r="J1011" s="146"/>
    </row>
    <row r="1012" ht="12.75" spans="1:10">
      <c r="A1012" s="235"/>
      <c r="B1012" s="167"/>
      <c r="C1012" s="236"/>
      <c r="D1012" s="168"/>
      <c r="E1012" s="237"/>
      <c r="F1012" s="147" t="s">
        <v>22</v>
      </c>
      <c r="G1012" s="148" t="s">
        <v>22</v>
      </c>
      <c r="H1012" s="149" t="s">
        <v>23</v>
      </c>
      <c r="I1012" s="150"/>
      <c r="J1012" s="151" t="s">
        <v>24</v>
      </c>
    </row>
    <row r="1013" spans="1:10">
      <c r="A1013" s="238" t="s">
        <v>60</v>
      </c>
      <c r="B1013" s="239"/>
      <c r="C1013" s="240"/>
      <c r="D1013" s="241"/>
      <c r="E1013" s="242"/>
      <c r="F1013" s="243"/>
      <c r="G1013" s="244"/>
      <c r="H1013" s="244"/>
      <c r="I1013" s="244"/>
      <c r="J1013" s="250"/>
    </row>
    <row r="1014" spans="1:10">
      <c r="A1014" s="215"/>
      <c r="B1014" s="216" t="s">
        <v>61</v>
      </c>
      <c r="C1014" s="217"/>
      <c r="D1014" s="218" t="s">
        <v>62</v>
      </c>
      <c r="E1014" s="219"/>
      <c r="F1014" s="223">
        <f>'[1]21mooe'!M3</f>
        <v>84950</v>
      </c>
      <c r="G1014" s="224">
        <f>'[1]22mooe'!M3</f>
        <v>87500</v>
      </c>
      <c r="H1014" s="224">
        <f>I1014-G1014</f>
        <v>62500</v>
      </c>
      <c r="I1014" s="224">
        <v>150000</v>
      </c>
      <c r="J1014" s="246">
        <f>[1]MOOE!M2</f>
        <v>150000</v>
      </c>
    </row>
    <row r="1015" spans="1:10">
      <c r="A1015" s="215"/>
      <c r="B1015" s="216" t="s">
        <v>63</v>
      </c>
      <c r="C1015" s="217"/>
      <c r="D1015" s="218" t="s">
        <v>64</v>
      </c>
      <c r="E1015" s="219"/>
      <c r="F1015" s="220">
        <f>'[1]21mooe'!M4</f>
        <v>51600</v>
      </c>
      <c r="G1015" s="221">
        <f>'[1]22mooe'!M4</f>
        <v>104810</v>
      </c>
      <c r="H1015" s="221">
        <f>I1015-G1015</f>
        <v>45190</v>
      </c>
      <c r="I1015" s="221">
        <v>150000</v>
      </c>
      <c r="J1015" s="245">
        <f>[1]MOOE!M3</f>
        <v>150000</v>
      </c>
    </row>
    <row r="1016" spans="1:10">
      <c r="A1016" s="215"/>
      <c r="B1016" s="216" t="s">
        <v>65</v>
      </c>
      <c r="C1016" s="217"/>
      <c r="D1016" s="218" t="s">
        <v>66</v>
      </c>
      <c r="E1016" s="219"/>
      <c r="F1016" s="220">
        <f>'[1]21mooe'!M5</f>
        <v>36826.88</v>
      </c>
      <c r="G1016" s="221">
        <f>'[1]22mooe'!M5</f>
        <v>31302.25</v>
      </c>
      <c r="H1016" s="221">
        <f>I1016-G1016</f>
        <v>28697.75</v>
      </c>
      <c r="I1016" s="221">
        <v>60000</v>
      </c>
      <c r="J1016" s="245">
        <f>[1]MOOE!M4</f>
        <v>60000</v>
      </c>
    </row>
    <row r="1017" spans="1:10">
      <c r="A1017" s="215"/>
      <c r="B1017" s="216" t="s">
        <v>67</v>
      </c>
      <c r="C1017" s="217"/>
      <c r="D1017" s="218" t="s">
        <v>68</v>
      </c>
      <c r="E1017" s="219"/>
      <c r="F1017" s="220">
        <f>'[1]21mooe'!M7</f>
        <v>1000000</v>
      </c>
      <c r="G1017" s="221">
        <f>'[1]22mooe'!M7</f>
        <v>1727706.01</v>
      </c>
      <c r="H1017" s="221">
        <f>I1017-G1017</f>
        <v>272293.99</v>
      </c>
      <c r="I1017" s="221">
        <v>2000000</v>
      </c>
      <c r="J1017" s="245">
        <f>[1]MOOE!M6</f>
        <v>3000000</v>
      </c>
    </row>
    <row r="1018" spans="1:10">
      <c r="A1018" s="215"/>
      <c r="B1018" s="216" t="s">
        <v>75</v>
      </c>
      <c r="C1018" s="217"/>
      <c r="D1018" s="218" t="s">
        <v>76</v>
      </c>
      <c r="E1018" s="219"/>
      <c r="F1018" s="220">
        <f>'[1]21mooe'!M11</f>
        <v>200</v>
      </c>
      <c r="G1018" s="221">
        <f>'[1]22mooe'!M11</f>
        <v>0</v>
      </c>
      <c r="H1018" s="221">
        <f t="shared" ref="H1018:H1024" si="22">I1018-G1018</f>
        <v>3600</v>
      </c>
      <c r="I1018" s="221">
        <v>3600</v>
      </c>
      <c r="J1018" s="245">
        <f>[1]MOOE!M10</f>
        <v>3600</v>
      </c>
    </row>
    <row r="1019" spans="1:10">
      <c r="A1019" s="215"/>
      <c r="B1019" s="216" t="s">
        <v>143</v>
      </c>
      <c r="C1019" s="217"/>
      <c r="D1019" s="218" t="s">
        <v>78</v>
      </c>
      <c r="E1019" s="219"/>
      <c r="F1019" s="220">
        <f>'[1]21mooe'!M12</f>
        <v>11797.05</v>
      </c>
      <c r="G1019" s="221">
        <f>'[1]22mooe'!M12</f>
        <v>5627</v>
      </c>
      <c r="H1019" s="221">
        <f t="shared" si="22"/>
        <v>14373</v>
      </c>
      <c r="I1019" s="221">
        <v>20000</v>
      </c>
      <c r="J1019" s="245">
        <f>[1]MOOE!M11</f>
        <v>20000</v>
      </c>
    </row>
    <row r="1020" spans="1:10">
      <c r="A1020" s="215"/>
      <c r="B1020" s="216" t="s">
        <v>89</v>
      </c>
      <c r="C1020" s="217"/>
      <c r="D1020" s="218" t="s">
        <v>90</v>
      </c>
      <c r="E1020" s="219"/>
      <c r="F1020" s="220">
        <f>'[1]21mooe'!M19</f>
        <v>0</v>
      </c>
      <c r="G1020" s="221">
        <f>'[1]22mooe'!M19</f>
        <v>0</v>
      </c>
      <c r="H1020" s="221">
        <f t="shared" si="22"/>
        <v>0</v>
      </c>
      <c r="I1020" s="221">
        <v>0</v>
      </c>
      <c r="J1020" s="245">
        <v>0</v>
      </c>
    </row>
    <row r="1021" spans="1:10">
      <c r="A1021" s="215"/>
      <c r="B1021" s="216" t="s">
        <v>93</v>
      </c>
      <c r="C1021" s="217"/>
      <c r="D1021" s="218" t="s">
        <v>94</v>
      </c>
      <c r="E1021" s="219"/>
      <c r="F1021" s="220">
        <f>'[1]21mooe'!M21</f>
        <v>2000000</v>
      </c>
      <c r="G1021" s="221">
        <f>'[1]22mooe'!M21</f>
        <v>1423294</v>
      </c>
      <c r="H1021" s="221">
        <f t="shared" si="22"/>
        <v>1576706</v>
      </c>
      <c r="I1021" s="221">
        <v>3000000</v>
      </c>
      <c r="J1021" s="245">
        <f>[1]MOOE!M19</f>
        <v>3000000</v>
      </c>
    </row>
    <row r="1022" spans="1:10">
      <c r="A1022" s="215"/>
      <c r="B1022" s="216" t="s">
        <v>95</v>
      </c>
      <c r="C1022" s="217"/>
      <c r="D1022" s="218" t="s">
        <v>96</v>
      </c>
      <c r="E1022" s="219"/>
      <c r="F1022" s="220">
        <f>'[1]21mooe'!M22</f>
        <v>1000000</v>
      </c>
      <c r="G1022" s="221">
        <f>'[1]22mooe'!M22</f>
        <v>785276.75</v>
      </c>
      <c r="H1022" s="221">
        <f t="shared" si="22"/>
        <v>214723.25</v>
      </c>
      <c r="I1022" s="221">
        <v>1000000</v>
      </c>
      <c r="J1022" s="245">
        <f>[1]MOOE!M20</f>
        <v>1000000</v>
      </c>
    </row>
    <row r="1023" spans="1:10">
      <c r="A1023" s="215"/>
      <c r="B1023" s="216" t="s">
        <v>105</v>
      </c>
      <c r="C1023" s="217"/>
      <c r="D1023" s="218" t="s">
        <v>106</v>
      </c>
      <c r="E1023" s="219"/>
      <c r="F1023" s="220">
        <f>'[1]21mooe'!M28</f>
        <v>95679.95</v>
      </c>
      <c r="G1023" s="221">
        <f>'[1]22mooe'!M29</f>
        <v>40356.05</v>
      </c>
      <c r="H1023" s="221">
        <f t="shared" si="22"/>
        <v>9643.95</v>
      </c>
      <c r="I1023" s="221">
        <v>50000</v>
      </c>
      <c r="J1023" s="245">
        <f>[1]MOOE!M25</f>
        <v>100000</v>
      </c>
    </row>
    <row r="1024" ht="12.75" spans="1:10">
      <c r="A1024" s="258"/>
      <c r="B1024" s="295" t="s">
        <v>107</v>
      </c>
      <c r="C1024" s="295"/>
      <c r="D1024" s="296"/>
      <c r="E1024" s="262"/>
      <c r="F1024" s="297">
        <f>SUM(F1014:F1023)</f>
        <v>4281053.88</v>
      </c>
      <c r="G1024" s="297">
        <f>SUM(G1014:G1023)</f>
        <v>4205872.06</v>
      </c>
      <c r="H1024" s="230">
        <f t="shared" si="22"/>
        <v>2227727.94</v>
      </c>
      <c r="I1024" s="297">
        <f>SUM(I1014:I1023)</f>
        <v>6433600</v>
      </c>
      <c r="J1024" s="300">
        <f>SUM(J1014:J1023)</f>
        <v>7483600</v>
      </c>
    </row>
    <row r="1025" spans="1:10">
      <c r="A1025" s="215" t="s">
        <v>108</v>
      </c>
      <c r="B1025" s="216"/>
      <c r="C1025" s="217"/>
      <c r="D1025" s="315"/>
      <c r="E1025" s="217"/>
      <c r="F1025" s="220"/>
      <c r="G1025" s="221"/>
      <c r="H1025" s="221"/>
      <c r="I1025" s="221"/>
      <c r="J1025" s="245"/>
    </row>
    <row r="1026" spans="1:10">
      <c r="A1026" s="215"/>
      <c r="B1026" s="216" t="s">
        <v>111</v>
      </c>
      <c r="C1026" s="217"/>
      <c r="D1026" s="316" t="s">
        <v>130</v>
      </c>
      <c r="E1026" s="217"/>
      <c r="F1026" s="220">
        <f>'[1]21mooe'!M32</f>
        <v>110000</v>
      </c>
      <c r="G1026" s="221">
        <f>'[1]22mooe'!M33</f>
        <v>78300</v>
      </c>
      <c r="H1026" s="221">
        <f>I1026-G1026</f>
        <v>121700</v>
      </c>
      <c r="I1026" s="221">
        <v>200000</v>
      </c>
      <c r="J1026" s="245">
        <f>[1]MOOE!M29</f>
        <v>0</v>
      </c>
    </row>
    <row r="1027" spans="1:10">
      <c r="A1027" s="215"/>
      <c r="B1027" s="216" t="s">
        <v>131</v>
      </c>
      <c r="C1027" s="217"/>
      <c r="D1027" s="298" t="s">
        <v>110</v>
      </c>
      <c r="E1027" s="219"/>
      <c r="F1027" s="220">
        <f>'[1]21mooe'!M34</f>
        <v>9000</v>
      </c>
      <c r="G1027" s="221">
        <v>0</v>
      </c>
      <c r="H1027" s="221">
        <f>I1027-G1027</f>
        <v>100000</v>
      </c>
      <c r="I1027" s="221">
        <v>100000</v>
      </c>
      <c r="J1027" s="245">
        <f>[1]MOOE!M31</f>
        <v>0</v>
      </c>
    </row>
    <row r="1028" spans="1:10">
      <c r="A1028" s="215"/>
      <c r="B1028" s="216" t="s">
        <v>113</v>
      </c>
      <c r="C1028" s="217"/>
      <c r="D1028" s="299" t="s">
        <v>114</v>
      </c>
      <c r="E1028" s="219"/>
      <c r="F1028" s="220">
        <v>0</v>
      </c>
      <c r="G1028" s="221">
        <f>'[1]22mooe'!M36</f>
        <v>146810</v>
      </c>
      <c r="H1028" s="225">
        <f>I1028-G1028</f>
        <v>13190</v>
      </c>
      <c r="I1028" s="221">
        <v>160000</v>
      </c>
      <c r="J1028" s="245">
        <f>[1]MOOE!M30</f>
        <v>0</v>
      </c>
    </row>
    <row r="1029" ht="12.75" spans="1:10">
      <c r="A1029" s="258"/>
      <c r="B1029" s="259" t="s">
        <v>117</v>
      </c>
      <c r="C1029" s="260"/>
      <c r="D1029" s="317"/>
      <c r="E1029" s="262"/>
      <c r="F1029" s="263">
        <f>SUM(F1026:F1028)</f>
        <v>119000</v>
      </c>
      <c r="G1029" s="263">
        <f>SUM(G1026:G1028)</f>
        <v>225110</v>
      </c>
      <c r="H1029" s="264">
        <f>I1029-G1029</f>
        <v>234890</v>
      </c>
      <c r="I1029" s="263">
        <f>SUM(I1026:I1028)</f>
        <v>460000</v>
      </c>
      <c r="J1029" s="281">
        <f>SUM(J1026:J1028)</f>
        <v>0</v>
      </c>
    </row>
    <row r="1030" ht="12.75" spans="1:10">
      <c r="A1030" s="265" t="s">
        <v>118</v>
      </c>
      <c r="B1030" s="266"/>
      <c r="C1030" s="266"/>
      <c r="D1030" s="318"/>
      <c r="E1030" s="268"/>
      <c r="F1030" s="269">
        <f>F1000+F1024+F1029</f>
        <v>8964618.85</v>
      </c>
      <c r="G1030" s="269">
        <f>G1000+G1024+G1029</f>
        <v>6927080.43</v>
      </c>
      <c r="H1030" s="270">
        <f>I1030-G1030</f>
        <v>6607351.91</v>
      </c>
      <c r="I1030" s="269">
        <f>I1000+I1024+I1029</f>
        <v>13534432.34</v>
      </c>
      <c r="J1030" s="282">
        <f>J1000+J1024+J1029</f>
        <v>14316313.03</v>
      </c>
    </row>
    <row r="1031" ht="13.2" spans="1:10">
      <c r="A1031" s="271"/>
      <c r="B1031" s="271"/>
      <c r="C1031" s="232"/>
      <c r="D1031" s="272"/>
      <c r="E1031" s="232"/>
      <c r="F1031" s="233"/>
      <c r="G1031" s="233"/>
      <c r="H1031" s="233"/>
      <c r="I1031" s="233"/>
      <c r="J1031" s="233"/>
    </row>
    <row r="1032" ht="13.2" spans="1:10">
      <c r="A1032" s="271" t="s">
        <v>119</v>
      </c>
      <c r="B1032" s="271"/>
      <c r="C1032" s="232"/>
      <c r="D1032" s="272"/>
      <c r="E1032" s="232"/>
      <c r="F1032" s="233"/>
      <c r="G1032" s="233"/>
      <c r="H1032" s="233"/>
      <c r="I1032" s="233"/>
      <c r="J1032" s="233"/>
    </row>
    <row r="1033" ht="13.2" spans="1:10">
      <c r="A1033" s="271"/>
      <c r="B1033" s="271"/>
      <c r="C1033" s="232"/>
      <c r="D1033" s="272"/>
      <c r="E1033" s="232"/>
      <c r="F1033" s="233"/>
      <c r="G1033" s="233"/>
      <c r="H1033" s="233"/>
      <c r="I1033" s="233"/>
      <c r="J1033" s="233"/>
    </row>
    <row r="1034" ht="13.2" spans="1:10">
      <c r="A1034" s="273"/>
      <c r="B1034" s="271"/>
      <c r="C1034" s="274" t="s">
        <v>120</v>
      </c>
      <c r="D1034" s="271" t="s">
        <v>121</v>
      </c>
      <c r="E1034" s="271"/>
      <c r="F1034" s="275"/>
      <c r="G1034" s="276"/>
      <c r="H1034" s="277" t="s">
        <v>122</v>
      </c>
      <c r="I1034" s="277"/>
      <c r="J1034" s="275"/>
    </row>
    <row r="1035" ht="13.2" spans="1:10">
      <c r="A1035" s="273"/>
      <c r="B1035" s="271"/>
      <c r="C1035" s="274"/>
      <c r="D1035" s="278"/>
      <c r="E1035" s="271"/>
      <c r="F1035" s="275"/>
      <c r="G1035" s="276"/>
      <c r="H1035" s="276"/>
      <c r="I1035" s="276"/>
      <c r="J1035" s="275"/>
    </row>
    <row r="1037" spans="3:10">
      <c r="C1037" s="279" t="s">
        <v>169</v>
      </c>
      <c r="D1037" s="279" t="s">
        <v>125</v>
      </c>
      <c r="E1037" s="279"/>
      <c r="F1037" s="279"/>
      <c r="G1037" s="279"/>
      <c r="H1037" s="279" t="s">
        <v>124</v>
      </c>
      <c r="I1037" s="279"/>
      <c r="J1037" s="279"/>
    </row>
    <row r="1038" spans="3:10">
      <c r="C1038" s="280" t="s">
        <v>170</v>
      </c>
      <c r="D1038" s="280" t="s">
        <v>127</v>
      </c>
      <c r="E1038" s="280"/>
      <c r="F1038" s="280"/>
      <c r="G1038" s="280"/>
      <c r="H1038" s="280" t="s">
        <v>126</v>
      </c>
      <c r="I1038" s="280"/>
      <c r="J1038" s="280"/>
    </row>
    <row r="1039" spans="3:3">
      <c r="C1039" s="280"/>
    </row>
    <row r="1040" spans="3:3">
      <c r="C1040" s="280"/>
    </row>
    <row r="1041" spans="3:3">
      <c r="C1041" s="280"/>
    </row>
    <row r="1042" spans="3:3">
      <c r="C1042" s="280"/>
    </row>
    <row r="1043" spans="3:3">
      <c r="C1043" s="280"/>
    </row>
    <row r="1044" spans="3:3">
      <c r="C1044" s="280"/>
    </row>
    <row r="1045" spans="3:3">
      <c r="C1045" s="280"/>
    </row>
    <row r="1046" spans="3:3">
      <c r="C1046" s="280"/>
    </row>
    <row r="1047" spans="3:3">
      <c r="C1047" s="280"/>
    </row>
    <row r="1048" spans="3:3">
      <c r="C1048" s="280"/>
    </row>
    <row r="1049" spans="3:3">
      <c r="C1049" s="280"/>
    </row>
    <row r="1050" spans="3:3">
      <c r="C1050" s="280"/>
    </row>
    <row r="1051" spans="3:3">
      <c r="C1051" s="280"/>
    </row>
    <row r="1052" spans="1:10">
      <c r="A1052" s="99" t="s">
        <v>200</v>
      </c>
      <c r="B1052" s="99"/>
      <c r="C1052" s="99"/>
      <c r="D1052" s="99"/>
      <c r="E1052" s="99"/>
      <c r="F1052" s="99"/>
      <c r="G1052" s="99"/>
      <c r="H1052" s="99"/>
      <c r="I1052" s="99"/>
      <c r="J1052" s="99"/>
    </row>
    <row r="1053" spans="1:10">
      <c r="A1053" s="204"/>
      <c r="B1053" s="204"/>
      <c r="C1053" s="204"/>
      <c r="D1053" s="204"/>
      <c r="E1053" s="204"/>
      <c r="F1053" s="204"/>
      <c r="G1053" s="204"/>
      <c r="H1053" s="204"/>
      <c r="I1053" s="204"/>
      <c r="J1053" s="204"/>
    </row>
    <row r="1054" spans="1:10">
      <c r="A1054" s="204"/>
      <c r="B1054" s="204"/>
      <c r="C1054" s="204"/>
      <c r="D1054" s="204"/>
      <c r="E1054" s="204"/>
      <c r="F1054" s="204"/>
      <c r="G1054" s="204"/>
      <c r="H1054" s="204"/>
      <c r="I1054" s="204"/>
      <c r="J1054" s="204"/>
    </row>
    <row r="1055" spans="1:10">
      <c r="A1055" s="199"/>
      <c r="B1055" s="199"/>
      <c r="C1055" s="199"/>
      <c r="D1055" s="199"/>
      <c r="E1055" s="199"/>
      <c r="F1055" s="199"/>
      <c r="G1055" s="199"/>
      <c r="H1055" s="199"/>
      <c r="I1055" s="199"/>
      <c r="J1055" s="199"/>
    </row>
    <row r="1056" ht="15.6" spans="1:10">
      <c r="A1056" s="131" t="s">
        <v>3</v>
      </c>
      <c r="B1056" s="131"/>
      <c r="C1056" s="131"/>
      <c r="D1056" s="131"/>
      <c r="E1056" s="131"/>
      <c r="F1056" s="131"/>
      <c r="G1056" s="131"/>
      <c r="H1056" s="131"/>
      <c r="I1056" s="131"/>
      <c r="J1056" s="131"/>
    </row>
    <row r="1057" spans="1:10">
      <c r="A1057" s="198"/>
      <c r="B1057" s="198"/>
      <c r="C1057" s="198"/>
      <c r="D1057" s="198"/>
      <c r="E1057" s="198"/>
      <c r="F1057" s="198"/>
      <c r="G1057" s="198"/>
      <c r="H1057" s="198"/>
      <c r="I1057" s="198"/>
      <c r="J1057" s="198"/>
    </row>
    <row r="1058" spans="1:10">
      <c r="A1058" s="198"/>
      <c r="B1058" s="198"/>
      <c r="C1058" s="198"/>
      <c r="D1058" s="198"/>
      <c r="E1058" s="198"/>
      <c r="F1058" s="198"/>
      <c r="G1058" s="198"/>
      <c r="H1058" s="198"/>
      <c r="I1058" s="198"/>
      <c r="J1058" s="198"/>
    </row>
    <row r="1059" spans="1:10">
      <c r="A1059" s="197" t="s">
        <v>4</v>
      </c>
      <c r="B1059" s="197"/>
      <c r="C1059" s="198" t="s">
        <v>5</v>
      </c>
      <c r="D1059" s="197"/>
      <c r="E1059" s="197"/>
      <c r="F1059" s="197"/>
      <c r="G1059" s="197" t="s">
        <v>6</v>
      </c>
      <c r="H1059" s="198">
        <v>2023</v>
      </c>
      <c r="I1059" s="197"/>
      <c r="J1059" s="197"/>
    </row>
    <row r="1060" spans="1:10">
      <c r="A1060" s="199" t="s">
        <v>7</v>
      </c>
      <c r="B1060" s="199"/>
      <c r="C1060" s="198" t="s">
        <v>8</v>
      </c>
      <c r="D1060" s="198"/>
      <c r="E1060" s="198"/>
      <c r="F1060" s="198"/>
      <c r="G1060" s="197"/>
      <c r="H1060" s="199"/>
      <c r="I1060" s="199"/>
      <c r="J1060" s="198"/>
    </row>
    <row r="1061" spans="1:10">
      <c r="A1061" s="197" t="s">
        <v>11</v>
      </c>
      <c r="B1061" s="197"/>
      <c r="C1061" s="199"/>
      <c r="D1061" s="198"/>
      <c r="E1061" s="198"/>
      <c r="F1061" s="198"/>
      <c r="G1061" s="197"/>
      <c r="H1061" s="199"/>
      <c r="I1061" s="199"/>
      <c r="J1061" s="198"/>
    </row>
    <row r="1062" ht="12.75" spans="1:10">
      <c r="A1062" s="304"/>
      <c r="B1062" s="304"/>
      <c r="C1062" s="304"/>
      <c r="D1062" s="304"/>
      <c r="E1062" s="304"/>
      <c r="F1062" s="304"/>
      <c r="G1062" s="304"/>
      <c r="H1062" s="304"/>
      <c r="I1062" s="304"/>
      <c r="J1062" s="304"/>
    </row>
    <row r="1063" ht="24" spans="1:10">
      <c r="A1063" s="205" t="s">
        <v>129</v>
      </c>
      <c r="B1063" s="163"/>
      <c r="C1063" s="206"/>
      <c r="D1063" s="164" t="s">
        <v>13</v>
      </c>
      <c r="E1063" s="207" t="s">
        <v>14</v>
      </c>
      <c r="F1063" s="136" t="s">
        <v>15</v>
      </c>
      <c r="G1063" s="137" t="s">
        <v>16</v>
      </c>
      <c r="H1063" s="138"/>
      <c r="I1063" s="138"/>
      <c r="J1063" s="139" t="s">
        <v>17</v>
      </c>
    </row>
    <row r="1064" spans="1:10">
      <c r="A1064" s="208"/>
      <c r="B1064" s="165"/>
      <c r="C1064" s="209"/>
      <c r="D1064" s="166"/>
      <c r="E1064" s="210" t="s">
        <v>18</v>
      </c>
      <c r="F1064" s="142"/>
      <c r="G1064" s="143" t="s">
        <v>19</v>
      </c>
      <c r="H1064" s="144" t="s">
        <v>20</v>
      </c>
      <c r="I1064" s="145" t="s">
        <v>21</v>
      </c>
      <c r="J1064" s="146"/>
    </row>
    <row r="1065" spans="1:10">
      <c r="A1065" s="235"/>
      <c r="B1065" s="167"/>
      <c r="C1065" s="236"/>
      <c r="D1065" s="168"/>
      <c r="E1065" s="237"/>
      <c r="F1065" s="147" t="s">
        <v>22</v>
      </c>
      <c r="G1065" s="148" t="s">
        <v>22</v>
      </c>
      <c r="H1065" s="149" t="s">
        <v>23</v>
      </c>
      <c r="I1065" s="150"/>
      <c r="J1065" s="151" t="s">
        <v>24</v>
      </c>
    </row>
    <row r="1066" spans="1:10">
      <c r="A1066" s="215" t="s">
        <v>25</v>
      </c>
      <c r="B1066" s="216"/>
      <c r="C1066" s="217"/>
      <c r="D1066" s="218"/>
      <c r="E1066" s="219"/>
      <c r="F1066" s="220"/>
      <c r="G1066" s="221"/>
      <c r="H1066" s="221"/>
      <c r="I1066" s="221"/>
      <c r="J1066" s="245"/>
    </row>
    <row r="1067" spans="1:10">
      <c r="A1067" s="222"/>
      <c r="B1067" s="216" t="s">
        <v>26</v>
      </c>
      <c r="C1067" s="217"/>
      <c r="D1067" s="218" t="s">
        <v>27</v>
      </c>
      <c r="E1067" s="219"/>
      <c r="F1067" s="223">
        <f>'[1]21ps'!N5</f>
        <v>3347662</v>
      </c>
      <c r="G1067" s="224">
        <f>'[1]22ps'!N5</f>
        <v>1792364</v>
      </c>
      <c r="H1067" s="224">
        <f>I1067-G1067</f>
        <v>1847997</v>
      </c>
      <c r="I1067" s="224">
        <v>3640361</v>
      </c>
      <c r="J1067" s="246">
        <f>[1]PS!N5</f>
        <v>3688656</v>
      </c>
    </row>
    <row r="1068" spans="1:10">
      <c r="A1068" s="222"/>
      <c r="B1068" s="216" t="s">
        <v>28</v>
      </c>
      <c r="C1068" s="217"/>
      <c r="D1068" s="218" t="s">
        <v>29</v>
      </c>
      <c r="E1068" s="219"/>
      <c r="F1068" s="220">
        <f>'[1]21ps'!N6</f>
        <v>142562.69</v>
      </c>
      <c r="G1068" s="221">
        <f>'[1]22ps'!N6</f>
        <v>168067.22</v>
      </c>
      <c r="H1068" s="221">
        <f>I1068-G1068</f>
        <v>124331.32</v>
      </c>
      <c r="I1068" s="221">
        <v>292398.54</v>
      </c>
      <c r="J1068" s="245">
        <f>[1]PS!N6</f>
        <v>142343.18</v>
      </c>
    </row>
    <row r="1069" spans="1:10">
      <c r="A1069" s="222"/>
      <c r="B1069" s="216" t="s">
        <v>30</v>
      </c>
      <c r="C1069" s="217"/>
      <c r="D1069" s="218"/>
      <c r="E1069" s="219"/>
      <c r="F1069" s="220"/>
      <c r="G1069" s="221"/>
      <c r="H1069" s="221"/>
      <c r="I1069" s="221"/>
      <c r="J1069" s="245"/>
    </row>
    <row r="1070" spans="1:10">
      <c r="A1070" s="222"/>
      <c r="B1070" s="216" t="s">
        <v>31</v>
      </c>
      <c r="C1070" s="217"/>
      <c r="D1070" s="218" t="s">
        <v>32</v>
      </c>
      <c r="E1070" s="219"/>
      <c r="F1070" s="220">
        <f>'[1]21ps'!N7</f>
        <v>274000</v>
      </c>
      <c r="G1070" s="221">
        <f>'[1]22ps'!N7</f>
        <v>140000</v>
      </c>
      <c r="H1070" s="221">
        <f t="shared" ref="H1070:H1086" si="23">I1070-G1070</f>
        <v>148000</v>
      </c>
      <c r="I1070" s="221">
        <v>288000</v>
      </c>
      <c r="J1070" s="245">
        <f>[1]PS!N7</f>
        <v>288000</v>
      </c>
    </row>
    <row r="1071" spans="1:10">
      <c r="A1071" s="222"/>
      <c r="B1071" s="216" t="s">
        <v>33</v>
      </c>
      <c r="C1071" s="217"/>
      <c r="D1071" s="218" t="s">
        <v>34</v>
      </c>
      <c r="E1071" s="219"/>
      <c r="F1071" s="220">
        <f>'[1]21ps'!N8</f>
        <v>72000</v>
      </c>
      <c r="G1071" s="221">
        <f>'[1]22ps'!N8</f>
        <v>36000</v>
      </c>
      <c r="H1071" s="221">
        <f t="shared" si="23"/>
        <v>36000</v>
      </c>
      <c r="I1071" s="221">
        <v>72000</v>
      </c>
      <c r="J1071" s="245">
        <f>[1]PS!N8</f>
        <v>72000</v>
      </c>
    </row>
    <row r="1072" spans="1:10">
      <c r="A1072" s="222"/>
      <c r="B1072" s="216" t="s">
        <v>35</v>
      </c>
      <c r="C1072" s="217"/>
      <c r="D1072" s="218" t="s">
        <v>36</v>
      </c>
      <c r="E1072" s="219"/>
      <c r="F1072" s="220">
        <f>'[1]21ps'!N9</f>
        <v>72000</v>
      </c>
      <c r="G1072" s="221">
        <f>'[1]22ps'!N9</f>
        <v>36000</v>
      </c>
      <c r="H1072" s="221">
        <f t="shared" si="23"/>
        <v>36000</v>
      </c>
      <c r="I1072" s="221">
        <v>72000</v>
      </c>
      <c r="J1072" s="245">
        <f>[1]PS!N9</f>
        <v>72000</v>
      </c>
    </row>
    <row r="1073" spans="1:10">
      <c r="A1073" s="222"/>
      <c r="B1073" s="216" t="s">
        <v>37</v>
      </c>
      <c r="C1073" s="217"/>
      <c r="D1073" s="218" t="s">
        <v>38</v>
      </c>
      <c r="E1073" s="219"/>
      <c r="F1073" s="220">
        <f>'[1]21ps'!N10</f>
        <v>60000</v>
      </c>
      <c r="G1073" s="221">
        <f>'[1]22ps'!N10</f>
        <v>72000</v>
      </c>
      <c r="H1073" s="221">
        <f t="shared" si="23"/>
        <v>0</v>
      </c>
      <c r="I1073" s="221">
        <v>72000</v>
      </c>
      <c r="J1073" s="245">
        <f>[1]PS!N10</f>
        <v>72000</v>
      </c>
    </row>
    <row r="1074" spans="1:10">
      <c r="A1074" s="222"/>
      <c r="B1074" s="216" t="s">
        <v>172</v>
      </c>
      <c r="C1074" s="217"/>
      <c r="D1074" s="218" t="s">
        <v>173</v>
      </c>
      <c r="E1074" s="219"/>
      <c r="F1074" s="220">
        <f>'[1]21ps'!N11</f>
        <v>180000</v>
      </c>
      <c r="G1074" s="221">
        <f>'[1]22ps'!N11</f>
        <v>103600</v>
      </c>
      <c r="H1074" s="221">
        <f t="shared" si="23"/>
        <v>76400</v>
      </c>
      <c r="I1074" s="221">
        <v>180000</v>
      </c>
      <c r="J1074" s="245">
        <f>[1]PS!N11</f>
        <v>216000</v>
      </c>
    </row>
    <row r="1075" spans="1:10">
      <c r="A1075" s="222"/>
      <c r="B1075" s="216" t="s">
        <v>174</v>
      </c>
      <c r="C1075" s="217"/>
      <c r="D1075" s="218" t="s">
        <v>175</v>
      </c>
      <c r="E1075" s="219"/>
      <c r="F1075" s="220">
        <f>'[1]21ps'!N12</f>
        <v>18000</v>
      </c>
      <c r="G1075" s="221">
        <f>'[1]22ps'!N12</f>
        <v>9400</v>
      </c>
      <c r="H1075" s="221">
        <f t="shared" si="23"/>
        <v>8600</v>
      </c>
      <c r="I1075" s="221">
        <v>18000</v>
      </c>
      <c r="J1075" s="245">
        <f>[1]PS!N12</f>
        <v>21600</v>
      </c>
    </row>
    <row r="1076" spans="1:10">
      <c r="A1076" s="222"/>
      <c r="B1076" s="216" t="s">
        <v>39</v>
      </c>
      <c r="C1076" s="217"/>
      <c r="D1076" s="218" t="s">
        <v>40</v>
      </c>
      <c r="E1076" s="219"/>
      <c r="F1076" s="220">
        <f>'[1]21ps'!N14</f>
        <v>717923.15</v>
      </c>
      <c r="G1076" s="221">
        <f>'[1]22ps'!N14</f>
        <v>376333.4</v>
      </c>
      <c r="H1076" s="221">
        <f t="shared" si="23"/>
        <v>391168.05</v>
      </c>
      <c r="I1076" s="221">
        <v>767501.45</v>
      </c>
      <c r="J1076" s="245">
        <f>[1]PS!N13</f>
        <v>792452.4</v>
      </c>
    </row>
    <row r="1077" spans="1:10">
      <c r="A1077" s="222"/>
      <c r="B1077" s="216" t="s">
        <v>41</v>
      </c>
      <c r="C1077" s="217"/>
      <c r="D1077" s="218" t="s">
        <v>42</v>
      </c>
      <c r="E1077" s="219"/>
      <c r="F1077" s="220">
        <f>'[1]21ps'!N15</f>
        <v>20000</v>
      </c>
      <c r="G1077" s="221">
        <f>'[1]22ps'!N15</f>
        <v>0</v>
      </c>
      <c r="H1077" s="221">
        <f t="shared" si="23"/>
        <v>10000</v>
      </c>
      <c r="I1077" s="221">
        <v>10000</v>
      </c>
      <c r="J1077" s="245">
        <f>[1]PS!N14</f>
        <v>5000</v>
      </c>
    </row>
    <row r="1078" spans="1:10">
      <c r="A1078" s="222"/>
      <c r="B1078" s="216" t="s">
        <v>43</v>
      </c>
      <c r="C1078" s="217"/>
      <c r="D1078" s="218" t="s">
        <v>44</v>
      </c>
      <c r="E1078" s="219"/>
      <c r="F1078" s="220">
        <f>'[1]21ps'!N16</f>
        <v>60000</v>
      </c>
      <c r="G1078" s="221">
        <f>'[1]22ps'!N16</f>
        <v>0</v>
      </c>
      <c r="H1078" s="221">
        <f t="shared" si="23"/>
        <v>60000</v>
      </c>
      <c r="I1078" s="221">
        <v>60000</v>
      </c>
      <c r="J1078" s="245">
        <f>[1]PS!N15</f>
        <v>60000</v>
      </c>
    </row>
    <row r="1079" spans="1:10">
      <c r="A1079" s="222"/>
      <c r="B1079" s="216" t="s">
        <v>45</v>
      </c>
      <c r="C1079" s="217"/>
      <c r="D1079" s="218" t="s">
        <v>46</v>
      </c>
      <c r="E1079" s="219"/>
      <c r="F1079" s="220">
        <f>'[1]21ps'!N17</f>
        <v>289682</v>
      </c>
      <c r="G1079" s="221">
        <f>'[1]22ps'!N17</f>
        <v>0</v>
      </c>
      <c r="H1079" s="221">
        <f t="shared" si="23"/>
        <v>303363.42</v>
      </c>
      <c r="I1079" s="221">
        <v>303363.42</v>
      </c>
      <c r="J1079" s="245">
        <f>[1]PS!N16</f>
        <v>307388</v>
      </c>
    </row>
    <row r="1080" spans="1:10">
      <c r="A1080" s="222"/>
      <c r="B1080" s="216" t="s">
        <v>47</v>
      </c>
      <c r="C1080" s="217"/>
      <c r="D1080" s="218" t="s">
        <v>48</v>
      </c>
      <c r="E1080" s="219"/>
      <c r="F1080" s="220">
        <f>'[1]21ps'!N18</f>
        <v>402240.36</v>
      </c>
      <c r="G1080" s="221">
        <f>'[1]22ps'!N18</f>
        <v>215083.68</v>
      </c>
      <c r="H1080" s="221">
        <f t="shared" si="23"/>
        <v>221759.64</v>
      </c>
      <c r="I1080" s="221">
        <v>436843.32</v>
      </c>
      <c r="J1080" s="245">
        <f>[1]PS!N17</f>
        <v>442638.72</v>
      </c>
    </row>
    <row r="1081" spans="1:10">
      <c r="A1081" s="222"/>
      <c r="B1081" s="216" t="s">
        <v>49</v>
      </c>
      <c r="C1081" s="217"/>
      <c r="D1081" s="218" t="s">
        <v>50</v>
      </c>
      <c r="E1081" s="219"/>
      <c r="F1081" s="220">
        <f>'[1]21ps'!N19</f>
        <v>67995.16</v>
      </c>
      <c r="G1081" s="221">
        <f>'[1]22ps'!N19</f>
        <v>35847.28</v>
      </c>
      <c r="H1081" s="221">
        <f t="shared" si="23"/>
        <v>36959.94</v>
      </c>
      <c r="I1081" s="221">
        <v>72807.22</v>
      </c>
      <c r="J1081" s="245">
        <f>[1]PS!N18</f>
        <v>72807.22</v>
      </c>
    </row>
    <row r="1082" spans="1:10">
      <c r="A1082" s="222"/>
      <c r="B1082" s="216" t="s">
        <v>51</v>
      </c>
      <c r="C1082" s="217"/>
      <c r="D1082" s="218" t="s">
        <v>52</v>
      </c>
      <c r="E1082" s="219"/>
      <c r="F1082" s="220">
        <f>'[1]21ps'!N20</f>
        <v>46829.47</v>
      </c>
      <c r="G1082" s="221">
        <f>'[1]22ps'!N20</f>
        <v>26883.37</v>
      </c>
      <c r="H1082" s="221">
        <f t="shared" si="23"/>
        <v>45923.85</v>
      </c>
      <c r="I1082" s="221">
        <v>72807.22</v>
      </c>
      <c r="J1082" s="245">
        <f>[1]PS!N19</f>
        <v>92216.4</v>
      </c>
    </row>
    <row r="1083" spans="1:10">
      <c r="A1083" s="222"/>
      <c r="B1083" s="216" t="s">
        <v>53</v>
      </c>
      <c r="C1083" s="217"/>
      <c r="D1083" s="218" t="s">
        <v>54</v>
      </c>
      <c r="E1083" s="219"/>
      <c r="F1083" s="220">
        <f>'[1]21ps'!N21</f>
        <v>13800</v>
      </c>
      <c r="G1083" s="221">
        <f>'[1]22ps'!N21</f>
        <v>7000</v>
      </c>
      <c r="H1083" s="221">
        <f t="shared" si="23"/>
        <v>7400</v>
      </c>
      <c r="I1083" s="221">
        <v>14400</v>
      </c>
      <c r="J1083" s="245">
        <f>[1]PS!N20</f>
        <v>14400</v>
      </c>
    </row>
    <row r="1084" spans="1:10">
      <c r="A1084" s="222"/>
      <c r="B1084" s="216" t="s">
        <v>55</v>
      </c>
      <c r="C1084" s="217"/>
      <c r="D1084" s="218" t="s">
        <v>56</v>
      </c>
      <c r="E1084" s="219"/>
      <c r="F1084" s="220">
        <f>'[1]21ps'!N22</f>
        <v>0</v>
      </c>
      <c r="G1084" s="221">
        <f>'[1]22ps'!N22</f>
        <v>50365.37</v>
      </c>
      <c r="H1084" s="221">
        <f t="shared" si="23"/>
        <v>1278044.11</v>
      </c>
      <c r="I1084" s="221">
        <v>1328409.48</v>
      </c>
      <c r="J1084" s="245">
        <f>[1]PS!N21</f>
        <v>0</v>
      </c>
    </row>
    <row r="1085" spans="1:10">
      <c r="A1085" s="283"/>
      <c r="B1085" s="284" t="s">
        <v>57</v>
      </c>
      <c r="C1085" s="285"/>
      <c r="D1085" s="286" t="s">
        <v>58</v>
      </c>
      <c r="E1085" s="287"/>
      <c r="F1085" s="251">
        <f>'[1]21ps'!N24+'[1]21ps'!N25+'[1]21ps'!N26</f>
        <v>724679</v>
      </c>
      <c r="G1085" s="225">
        <f>'[1]22ps'!N24+'[1]22ps'!N25+'[1]22ps'!N27</f>
        <v>383817</v>
      </c>
      <c r="H1085" s="225">
        <f t="shared" si="23"/>
        <v>75546.42</v>
      </c>
      <c r="I1085" s="225">
        <v>459363.42</v>
      </c>
      <c r="J1085" s="247">
        <f>[1]PS!N23+[1]PS!N24+[1]PS!N25</f>
        <v>423363.42</v>
      </c>
    </row>
    <row r="1086" ht="12.75" spans="1:10">
      <c r="A1086" s="308"/>
      <c r="B1086" s="266" t="s">
        <v>59</v>
      </c>
      <c r="C1086" s="266"/>
      <c r="D1086" s="290"/>
      <c r="E1086" s="291"/>
      <c r="F1086" s="319">
        <f>SUM(F1067:F1085)</f>
        <v>6509373.83</v>
      </c>
      <c r="G1086" s="230">
        <f>SUM(G1067:G1085)</f>
        <v>3452761.32</v>
      </c>
      <c r="H1086" s="230">
        <f t="shared" si="23"/>
        <v>4707493.75</v>
      </c>
      <c r="I1086" s="319">
        <f>SUM(I1067:I1085)</f>
        <v>8160255.07</v>
      </c>
      <c r="J1086" s="300">
        <f>SUM(J1067:J1085)</f>
        <v>6782865.34</v>
      </c>
    </row>
    <row r="1087" spans="1:10">
      <c r="A1087" s="216"/>
      <c r="B1087" s="254"/>
      <c r="C1087" s="254"/>
      <c r="D1087" s="218"/>
      <c r="E1087" s="232"/>
      <c r="F1087" s="255"/>
      <c r="G1087" s="255"/>
      <c r="H1087" s="255"/>
      <c r="I1087" s="255"/>
      <c r="J1087" s="255"/>
    </row>
    <row r="1088" spans="1:10">
      <c r="A1088" s="216"/>
      <c r="B1088" s="254"/>
      <c r="C1088" s="254"/>
      <c r="D1088" s="218"/>
      <c r="E1088" s="232"/>
      <c r="F1088" s="255"/>
      <c r="G1088" s="255"/>
      <c r="H1088" s="255"/>
      <c r="I1088" s="255"/>
      <c r="J1088" s="255"/>
    </row>
    <row r="1089" spans="1:10">
      <c r="A1089" s="216"/>
      <c r="B1089" s="254"/>
      <c r="C1089" s="254"/>
      <c r="D1089" s="218"/>
      <c r="E1089" s="232"/>
      <c r="F1089" s="255"/>
      <c r="G1089" s="255"/>
      <c r="H1089" s="255"/>
      <c r="I1089" s="255"/>
      <c r="J1089" s="255"/>
    </row>
    <row r="1090" spans="1:10">
      <c r="A1090" s="216"/>
      <c r="B1090" s="254"/>
      <c r="C1090" s="254"/>
      <c r="D1090" s="218"/>
      <c r="E1090" s="232"/>
      <c r="F1090" s="255"/>
      <c r="G1090" s="255"/>
      <c r="H1090" s="255"/>
      <c r="I1090" s="255"/>
      <c r="J1090" s="255"/>
    </row>
    <row r="1091" spans="1:10">
      <c r="A1091" s="216"/>
      <c r="B1091" s="254"/>
      <c r="C1091" s="254"/>
      <c r="D1091" s="218"/>
      <c r="E1091" s="232"/>
      <c r="F1091" s="255"/>
      <c r="G1091" s="255"/>
      <c r="H1091" s="255"/>
      <c r="I1091" s="255"/>
      <c r="J1091" s="255"/>
    </row>
    <row r="1092" spans="1:10">
      <c r="A1092" s="216"/>
      <c r="B1092" s="254"/>
      <c r="C1092" s="254"/>
      <c r="D1092" s="218"/>
      <c r="E1092" s="232"/>
      <c r="F1092" s="255"/>
      <c r="G1092" s="255"/>
      <c r="H1092" s="255"/>
      <c r="I1092" s="255"/>
      <c r="J1092" s="255"/>
    </row>
    <row r="1093" ht="12.75" spans="1:10">
      <c r="A1093" s="216"/>
      <c r="B1093" s="216"/>
      <c r="C1093" s="232"/>
      <c r="D1093" s="218"/>
      <c r="E1093" s="232"/>
      <c r="F1093" s="233"/>
      <c r="G1093" s="234"/>
      <c r="H1093" s="234"/>
      <c r="I1093" s="234"/>
      <c r="J1093" s="234"/>
    </row>
    <row r="1094" ht="24" spans="1:10">
      <c r="A1094" s="205" t="s">
        <v>129</v>
      </c>
      <c r="B1094" s="163"/>
      <c r="C1094" s="206"/>
      <c r="D1094" s="164" t="s">
        <v>13</v>
      </c>
      <c r="E1094" s="207" t="s">
        <v>14</v>
      </c>
      <c r="F1094" s="136" t="s">
        <v>15</v>
      </c>
      <c r="G1094" s="137" t="s">
        <v>16</v>
      </c>
      <c r="H1094" s="138"/>
      <c r="I1094" s="138"/>
      <c r="J1094" s="139" t="s">
        <v>17</v>
      </c>
    </row>
    <row r="1095" spans="1:10">
      <c r="A1095" s="208"/>
      <c r="B1095" s="165"/>
      <c r="C1095" s="209"/>
      <c r="D1095" s="166"/>
      <c r="E1095" s="210" t="s">
        <v>18</v>
      </c>
      <c r="F1095" s="142"/>
      <c r="G1095" s="143" t="s">
        <v>19</v>
      </c>
      <c r="H1095" s="144" t="s">
        <v>20</v>
      </c>
      <c r="I1095" s="145" t="s">
        <v>21</v>
      </c>
      <c r="J1095" s="146"/>
    </row>
    <row r="1096" ht="12.75" spans="1:10">
      <c r="A1096" s="235"/>
      <c r="B1096" s="167"/>
      <c r="C1096" s="236"/>
      <c r="D1096" s="168"/>
      <c r="E1096" s="237"/>
      <c r="F1096" s="147" t="s">
        <v>22</v>
      </c>
      <c r="G1096" s="148" t="s">
        <v>22</v>
      </c>
      <c r="H1096" s="149" t="s">
        <v>23</v>
      </c>
      <c r="I1096" s="150"/>
      <c r="J1096" s="151" t="s">
        <v>24</v>
      </c>
    </row>
    <row r="1097" spans="1:10">
      <c r="A1097" s="238" t="s">
        <v>60</v>
      </c>
      <c r="B1097" s="239"/>
      <c r="C1097" s="240"/>
      <c r="D1097" s="241"/>
      <c r="E1097" s="242"/>
      <c r="F1097" s="243"/>
      <c r="G1097" s="244"/>
      <c r="H1097" s="244"/>
      <c r="I1097" s="244"/>
      <c r="J1097" s="250"/>
    </row>
    <row r="1098" spans="1:10">
      <c r="A1098" s="215"/>
      <c r="B1098" s="216" t="s">
        <v>61</v>
      </c>
      <c r="C1098" s="217"/>
      <c r="D1098" s="218" t="s">
        <v>62</v>
      </c>
      <c r="E1098" s="219"/>
      <c r="F1098" s="223">
        <f>'[1]21mooe'!N3</f>
        <v>133790</v>
      </c>
      <c r="G1098" s="224">
        <f>'[1]22mooe'!N3</f>
        <v>64750</v>
      </c>
      <c r="H1098" s="224">
        <f>I1098-G1098</f>
        <v>105250</v>
      </c>
      <c r="I1098" s="224">
        <v>170000</v>
      </c>
      <c r="J1098" s="246">
        <f>[1]MOOE!N2</f>
        <v>170000</v>
      </c>
    </row>
    <row r="1099" spans="1:10">
      <c r="A1099" s="215"/>
      <c r="B1099" s="216" t="s">
        <v>63</v>
      </c>
      <c r="C1099" s="217"/>
      <c r="D1099" s="218" t="s">
        <v>64</v>
      </c>
      <c r="E1099" s="219"/>
      <c r="F1099" s="220">
        <f>'[1]21mooe'!N4</f>
        <v>100700</v>
      </c>
      <c r="G1099" s="221">
        <f>'[1]22mooe'!N4</f>
        <v>119850</v>
      </c>
      <c r="H1099" s="221">
        <f>I1099-G1099</f>
        <v>50150</v>
      </c>
      <c r="I1099" s="221">
        <v>170000</v>
      </c>
      <c r="J1099" s="245">
        <f>[1]MOOE!N3</f>
        <v>170000</v>
      </c>
    </row>
    <row r="1100" spans="1:10">
      <c r="A1100" s="215"/>
      <c r="B1100" s="216" t="s">
        <v>65</v>
      </c>
      <c r="C1100" s="217"/>
      <c r="D1100" s="218" t="s">
        <v>66</v>
      </c>
      <c r="E1100" s="219"/>
      <c r="F1100" s="220">
        <f>'[1]21mooe'!N5</f>
        <v>261989.38</v>
      </c>
      <c r="G1100" s="221">
        <f>'[1]22mooe'!N5</f>
        <v>96866.88</v>
      </c>
      <c r="H1100" s="221">
        <f>I1100-G1100</f>
        <v>203133.12</v>
      </c>
      <c r="I1100" s="221">
        <v>300000</v>
      </c>
      <c r="J1100" s="245">
        <f>[1]MOOE!N4</f>
        <v>300000</v>
      </c>
    </row>
    <row r="1101" spans="1:10">
      <c r="A1101" s="215"/>
      <c r="B1101" s="216" t="s">
        <v>67</v>
      </c>
      <c r="C1101" s="217"/>
      <c r="D1101" s="218" t="s">
        <v>68</v>
      </c>
      <c r="E1101" s="219"/>
      <c r="F1101" s="220">
        <f>'[1]21mooe'!N7</f>
        <v>50000</v>
      </c>
      <c r="G1101" s="221">
        <f>'[1]22mooe'!N7</f>
        <v>40504.49</v>
      </c>
      <c r="H1101" s="221"/>
      <c r="I1101" s="221">
        <v>50000</v>
      </c>
      <c r="J1101" s="245">
        <f>[1]MOOE!N6</f>
        <v>150000</v>
      </c>
    </row>
    <row r="1102" spans="1:10">
      <c r="A1102" s="215"/>
      <c r="B1102" s="216" t="s">
        <v>79</v>
      </c>
      <c r="C1102" s="217"/>
      <c r="D1102" s="218" t="s">
        <v>80</v>
      </c>
      <c r="E1102" s="219"/>
      <c r="F1102" s="220">
        <v>0</v>
      </c>
      <c r="G1102" s="221">
        <v>0</v>
      </c>
      <c r="H1102" s="221">
        <f>I1102-G1102</f>
        <v>0</v>
      </c>
      <c r="I1102" s="221">
        <v>0</v>
      </c>
      <c r="J1102" s="245">
        <f>[1]MOOE!N12</f>
        <v>0</v>
      </c>
    </row>
    <row r="1103" spans="1:10">
      <c r="A1103" s="215"/>
      <c r="B1103" s="216" t="s">
        <v>89</v>
      </c>
      <c r="C1103" s="217"/>
      <c r="D1103" s="218" t="s">
        <v>90</v>
      </c>
      <c r="E1103" s="219"/>
      <c r="F1103" s="220">
        <f>'[1]21mooe'!N19</f>
        <v>0</v>
      </c>
      <c r="G1103" s="221">
        <f>'[1]22mooe'!N19</f>
        <v>0</v>
      </c>
      <c r="H1103" s="221">
        <f>I1103-G1103</f>
        <v>0</v>
      </c>
      <c r="I1103" s="221"/>
      <c r="J1103" s="245">
        <v>0</v>
      </c>
    </row>
    <row r="1104" spans="1:10">
      <c r="A1104" s="215"/>
      <c r="B1104" s="216" t="s">
        <v>95</v>
      </c>
      <c r="C1104" s="217"/>
      <c r="D1104" s="218" t="s">
        <v>96</v>
      </c>
      <c r="E1104" s="219"/>
      <c r="F1104" s="220">
        <f>'[1]21mooe'!N22</f>
        <v>25565</v>
      </c>
      <c r="G1104" s="221">
        <f>'[1]22mooe'!N22</f>
        <v>9300</v>
      </c>
      <c r="H1104" s="221">
        <f>I1104-G1104</f>
        <v>20700</v>
      </c>
      <c r="I1104" s="221">
        <v>30000</v>
      </c>
      <c r="J1104" s="245">
        <f>[1]MOOE!N20</f>
        <v>30000</v>
      </c>
    </row>
    <row r="1105" spans="1:10">
      <c r="A1105" s="215"/>
      <c r="B1105" s="216" t="s">
        <v>105</v>
      </c>
      <c r="C1105" s="217"/>
      <c r="D1105" s="218" t="s">
        <v>106</v>
      </c>
      <c r="E1105" s="219"/>
      <c r="F1105" s="220">
        <f>'[1]21mooe'!N28</f>
        <v>53717</v>
      </c>
      <c r="G1105" s="221">
        <f>'[1]22mooe'!N29</f>
        <v>13725</v>
      </c>
      <c r="H1105" s="221">
        <f>I1105-G1105</f>
        <v>46275</v>
      </c>
      <c r="I1105" s="221">
        <v>60000</v>
      </c>
      <c r="J1105" s="245">
        <f>[1]MOOE!N25</f>
        <v>60000</v>
      </c>
    </row>
    <row r="1106" ht="12.75" spans="1:10">
      <c r="A1106" s="258"/>
      <c r="B1106" s="295" t="s">
        <v>107</v>
      </c>
      <c r="C1106" s="295"/>
      <c r="D1106" s="296"/>
      <c r="E1106" s="262"/>
      <c r="F1106" s="297">
        <f>SUM(F1098:F1105)</f>
        <v>625761.38</v>
      </c>
      <c r="G1106" s="297">
        <f>SUM(G1098:G1105)</f>
        <v>344996.37</v>
      </c>
      <c r="H1106" s="230">
        <f>I1106-G1106</f>
        <v>435003.63</v>
      </c>
      <c r="I1106" s="297">
        <f>SUM(I1098:I1105)</f>
        <v>780000</v>
      </c>
      <c r="J1106" s="300">
        <f>SUM(J1098:J1105)</f>
        <v>880000</v>
      </c>
    </row>
    <row r="1107" spans="1:10">
      <c r="A1107" s="215" t="s">
        <v>108</v>
      </c>
      <c r="B1107" s="216"/>
      <c r="C1107" s="217"/>
      <c r="D1107" s="315"/>
      <c r="E1107" s="217"/>
      <c r="F1107" s="220"/>
      <c r="G1107" s="221"/>
      <c r="H1107" s="221"/>
      <c r="I1107" s="221"/>
      <c r="J1107" s="245"/>
    </row>
    <row r="1108" spans="1:10">
      <c r="A1108" s="215"/>
      <c r="B1108" s="216" t="s">
        <v>111</v>
      </c>
      <c r="C1108" s="217"/>
      <c r="D1108" s="316" t="s">
        <v>130</v>
      </c>
      <c r="E1108" s="217"/>
      <c r="F1108" s="220">
        <f>'[1]21mooe'!N32</f>
        <v>50000</v>
      </c>
      <c r="G1108" s="221">
        <f>'[1]22mooe'!N33</f>
        <v>0</v>
      </c>
      <c r="H1108" s="221">
        <f>I1108-G1108</f>
        <v>0</v>
      </c>
      <c r="I1108" s="221">
        <v>0</v>
      </c>
      <c r="J1108" s="245">
        <f>[1]MOOE!N29</f>
        <v>0</v>
      </c>
    </row>
    <row r="1109" spans="1:10">
      <c r="A1109" s="215"/>
      <c r="B1109" s="216" t="s">
        <v>131</v>
      </c>
      <c r="C1109" s="217"/>
      <c r="D1109" s="298" t="s">
        <v>110</v>
      </c>
      <c r="E1109" s="219"/>
      <c r="F1109" s="220">
        <f>'[1]21mooe'!N34</f>
        <v>50000</v>
      </c>
      <c r="G1109" s="221">
        <f>'[1]22mooe'!N34</f>
        <v>0</v>
      </c>
      <c r="H1109" s="221">
        <f>I1109-G1109</f>
        <v>0</v>
      </c>
      <c r="I1109" s="221">
        <v>0</v>
      </c>
      <c r="J1109" s="245">
        <f>[1]MOOE!N31</f>
        <v>0</v>
      </c>
    </row>
    <row r="1110" spans="1:10">
      <c r="A1110" s="215"/>
      <c r="B1110" s="216" t="s">
        <v>132</v>
      </c>
      <c r="C1110" s="217"/>
      <c r="D1110" s="299" t="s">
        <v>116</v>
      </c>
      <c r="E1110" s="219"/>
      <c r="F1110" s="220">
        <f>'[1]21mooe'!N35</f>
        <v>50000</v>
      </c>
      <c r="G1110" s="221">
        <f>'[1]22mooe'!N35</f>
        <v>0</v>
      </c>
      <c r="H1110" s="225">
        <f>I1110-G1110</f>
        <v>0</v>
      </c>
      <c r="I1110" s="221">
        <v>0</v>
      </c>
      <c r="J1110" s="245">
        <f>[1]MOOE!N32</f>
        <v>0</v>
      </c>
    </row>
    <row r="1111" ht="12.75" spans="1:10">
      <c r="A1111" s="258"/>
      <c r="B1111" s="259" t="s">
        <v>117</v>
      </c>
      <c r="C1111" s="260"/>
      <c r="D1111" s="317"/>
      <c r="E1111" s="262"/>
      <c r="F1111" s="263">
        <f>SUM(F1108:F1110)</f>
        <v>150000</v>
      </c>
      <c r="G1111" s="263">
        <f>SUM(G1108:G1110)</f>
        <v>0</v>
      </c>
      <c r="H1111" s="264">
        <f>I1111-G1111</f>
        <v>0</v>
      </c>
      <c r="I1111" s="263">
        <f>SUM(I1108:I1110)</f>
        <v>0</v>
      </c>
      <c r="J1111" s="281">
        <f>SUM(J1108:J1110)</f>
        <v>0</v>
      </c>
    </row>
    <row r="1112" ht="12.75" spans="1:10">
      <c r="A1112" s="265" t="s">
        <v>118</v>
      </c>
      <c r="B1112" s="266"/>
      <c r="C1112" s="266"/>
      <c r="D1112" s="318"/>
      <c r="E1112" s="268"/>
      <c r="F1112" s="282">
        <f>F1086+F1106+F1111</f>
        <v>7285135.21</v>
      </c>
      <c r="G1112" s="282">
        <f>G1086+G1106+G1111</f>
        <v>3797757.69</v>
      </c>
      <c r="H1112" s="270">
        <f>I1112-G1112</f>
        <v>5142497.38</v>
      </c>
      <c r="I1112" s="282">
        <f>I1086+I1106+I1111</f>
        <v>8940255.07</v>
      </c>
      <c r="J1112" s="282">
        <f>J1086+J1106+J1111</f>
        <v>7662865.34</v>
      </c>
    </row>
    <row r="1113" ht="13.2" spans="1:10">
      <c r="A1113" s="271"/>
      <c r="B1113" s="271"/>
      <c r="C1113" s="232"/>
      <c r="D1113" s="272"/>
      <c r="E1113" s="232"/>
      <c r="F1113" s="233"/>
      <c r="G1113" s="233"/>
      <c r="H1113" s="233"/>
      <c r="I1113" s="233"/>
      <c r="J1113" s="233"/>
    </row>
    <row r="1114" ht="13.2" spans="1:10">
      <c r="A1114" s="271" t="s">
        <v>119</v>
      </c>
      <c r="B1114" s="271"/>
      <c r="C1114" s="232"/>
      <c r="D1114" s="272"/>
      <c r="E1114" s="232"/>
      <c r="F1114" s="233"/>
      <c r="G1114" s="233"/>
      <c r="H1114" s="233"/>
      <c r="I1114" s="233"/>
      <c r="J1114" s="233"/>
    </row>
    <row r="1115" ht="13.2" spans="1:10">
      <c r="A1115" s="271"/>
      <c r="B1115" s="271"/>
      <c r="C1115" s="232"/>
      <c r="D1115" s="272"/>
      <c r="E1115" s="232"/>
      <c r="F1115" s="233"/>
      <c r="G1115" s="233"/>
      <c r="H1115" s="233"/>
      <c r="I1115" s="233"/>
      <c r="J1115" s="233"/>
    </row>
    <row r="1116" ht="13.2" spans="1:10">
      <c r="A1116" s="273"/>
      <c r="B1116" s="271"/>
      <c r="C1116" s="274" t="s">
        <v>120</v>
      </c>
      <c r="D1116" s="271" t="s">
        <v>121</v>
      </c>
      <c r="E1116" s="271"/>
      <c r="F1116" s="275"/>
      <c r="G1116" s="276"/>
      <c r="H1116" s="277" t="s">
        <v>122</v>
      </c>
      <c r="I1116" s="277"/>
      <c r="J1116" s="275"/>
    </row>
    <row r="1117" ht="13.2" spans="1:10">
      <c r="A1117" s="273"/>
      <c r="B1117" s="271"/>
      <c r="C1117" s="274"/>
      <c r="D1117" s="278"/>
      <c r="E1117" s="271"/>
      <c r="F1117" s="275"/>
      <c r="G1117" s="276"/>
      <c r="H1117" s="276"/>
      <c r="I1117" s="276"/>
      <c r="J1117" s="275"/>
    </row>
    <row r="1119" spans="3:10">
      <c r="C1119" s="279" t="s">
        <v>176</v>
      </c>
      <c r="D1119" s="279" t="s">
        <v>125</v>
      </c>
      <c r="E1119" s="279"/>
      <c r="F1119" s="279"/>
      <c r="G1119" s="279"/>
      <c r="H1119" s="279" t="s">
        <v>124</v>
      </c>
      <c r="I1119" s="279"/>
      <c r="J1119" s="279"/>
    </row>
    <row r="1120" spans="3:10">
      <c r="C1120" s="280" t="s">
        <v>177</v>
      </c>
      <c r="D1120" s="280" t="s">
        <v>127</v>
      </c>
      <c r="E1120" s="280"/>
      <c r="F1120" s="280"/>
      <c r="G1120" s="280"/>
      <c r="H1120" s="280" t="s">
        <v>126</v>
      </c>
      <c r="I1120" s="280"/>
      <c r="J1120" s="280"/>
    </row>
    <row r="1121" spans="3:10">
      <c r="C1121" s="280"/>
      <c r="D1121" s="280"/>
      <c r="E1121" s="280"/>
      <c r="F1121" s="280"/>
      <c r="G1121" s="280"/>
      <c r="H1121" s="280"/>
      <c r="I1121" s="280"/>
      <c r="J1121" s="280"/>
    </row>
    <row r="1122" spans="3:10">
      <c r="C1122" s="280"/>
      <c r="D1122" s="280"/>
      <c r="E1122" s="280"/>
      <c r="F1122" s="280"/>
      <c r="G1122" s="280"/>
      <c r="H1122" s="280"/>
      <c r="I1122" s="280"/>
      <c r="J1122" s="280"/>
    </row>
    <row r="1123" spans="3:10">
      <c r="C1123" s="280"/>
      <c r="D1123" s="280"/>
      <c r="E1123" s="280"/>
      <c r="F1123" s="280"/>
      <c r="G1123" s="280"/>
      <c r="H1123" s="280"/>
      <c r="I1123" s="280"/>
      <c r="J1123" s="280"/>
    </row>
    <row r="1124" spans="3:10">
      <c r="C1124" s="280"/>
      <c r="D1124" s="280"/>
      <c r="E1124" s="280"/>
      <c r="F1124" s="280"/>
      <c r="G1124" s="280"/>
      <c r="H1124" s="280"/>
      <c r="I1124" s="280"/>
      <c r="J1124" s="280"/>
    </row>
    <row r="1125" spans="3:10">
      <c r="C1125" s="280"/>
      <c r="D1125" s="280"/>
      <c r="E1125" s="280"/>
      <c r="F1125" s="280"/>
      <c r="G1125" s="280"/>
      <c r="H1125" s="280"/>
      <c r="I1125" s="280"/>
      <c r="J1125" s="280"/>
    </row>
    <row r="1126" spans="3:10">
      <c r="C1126" s="280"/>
      <c r="D1126" s="280"/>
      <c r="E1126" s="280"/>
      <c r="F1126" s="280"/>
      <c r="G1126" s="280"/>
      <c r="H1126" s="280"/>
      <c r="I1126" s="280"/>
      <c r="J1126" s="280"/>
    </row>
    <row r="1127" spans="3:10">
      <c r="C1127" s="280"/>
      <c r="D1127" s="280"/>
      <c r="E1127" s="280"/>
      <c r="F1127" s="280"/>
      <c r="G1127" s="280"/>
      <c r="H1127" s="280"/>
      <c r="I1127" s="280"/>
      <c r="J1127" s="280"/>
    </row>
    <row r="1128" spans="3:10">
      <c r="C1128" s="280"/>
      <c r="D1128" s="280"/>
      <c r="E1128" s="280"/>
      <c r="F1128" s="280"/>
      <c r="G1128" s="280"/>
      <c r="H1128" s="280"/>
      <c r="I1128" s="280"/>
      <c r="J1128" s="280"/>
    </row>
    <row r="1129" spans="3:10">
      <c r="C1129" s="280"/>
      <c r="D1129" s="280"/>
      <c r="E1129" s="280"/>
      <c r="F1129" s="280"/>
      <c r="G1129" s="280"/>
      <c r="H1129" s="280"/>
      <c r="I1129" s="280"/>
      <c r="J1129" s="280"/>
    </row>
    <row r="1130" spans="3:10">
      <c r="C1130" s="280"/>
      <c r="D1130" s="280"/>
      <c r="E1130" s="280"/>
      <c r="F1130" s="280"/>
      <c r="G1130" s="280"/>
      <c r="H1130" s="280"/>
      <c r="I1130" s="280"/>
      <c r="J1130" s="280"/>
    </row>
    <row r="1131" spans="3:10">
      <c r="C1131" s="280"/>
      <c r="D1131" s="280"/>
      <c r="E1131" s="280"/>
      <c r="F1131" s="280"/>
      <c r="G1131" s="280"/>
      <c r="H1131" s="280"/>
      <c r="I1131" s="280"/>
      <c r="J1131" s="280"/>
    </row>
    <row r="1132" spans="3:10">
      <c r="C1132" s="280"/>
      <c r="D1132" s="280"/>
      <c r="E1132" s="280"/>
      <c r="F1132" s="280"/>
      <c r="G1132" s="280"/>
      <c r="H1132" s="280"/>
      <c r="I1132" s="280"/>
      <c r="J1132" s="280"/>
    </row>
    <row r="1133" spans="3:10">
      <c r="C1133" s="280"/>
      <c r="D1133" s="280"/>
      <c r="E1133" s="280"/>
      <c r="F1133" s="280"/>
      <c r="G1133" s="280"/>
      <c r="H1133" s="280"/>
      <c r="I1133" s="280"/>
      <c r="J1133" s="280"/>
    </row>
    <row r="1134" spans="3:10">
      <c r="C1134" s="280"/>
      <c r="D1134" s="280"/>
      <c r="E1134" s="280"/>
      <c r="F1134" s="280"/>
      <c r="G1134" s="280"/>
      <c r="H1134" s="280"/>
      <c r="I1134" s="280"/>
      <c r="J1134" s="280"/>
    </row>
    <row r="1135" spans="3:10">
      <c r="C1135" s="280"/>
      <c r="D1135" s="280"/>
      <c r="E1135" s="280"/>
      <c r="F1135" s="280"/>
      <c r="G1135" s="280"/>
      <c r="H1135" s="280"/>
      <c r="I1135" s="280"/>
      <c r="J1135" s="280"/>
    </row>
    <row r="1136" spans="1:10">
      <c r="A1136" s="99" t="s">
        <v>200</v>
      </c>
      <c r="B1136" s="99"/>
      <c r="C1136" s="99"/>
      <c r="D1136" s="99"/>
      <c r="E1136" s="99"/>
      <c r="F1136" s="99"/>
      <c r="G1136" s="99"/>
      <c r="H1136" s="99"/>
      <c r="I1136" s="99"/>
      <c r="J1136" s="99"/>
    </row>
    <row r="1137" spans="1:10">
      <c r="A1137" s="204"/>
      <c r="B1137" s="204"/>
      <c r="C1137" s="204"/>
      <c r="D1137" s="204"/>
      <c r="E1137" s="204"/>
      <c r="F1137" s="204"/>
      <c r="G1137" s="204"/>
      <c r="H1137" s="204"/>
      <c r="I1137" s="204"/>
      <c r="J1137" s="204"/>
    </row>
    <row r="1138" spans="1:10">
      <c r="A1138" s="204"/>
      <c r="B1138" s="204"/>
      <c r="C1138" s="204"/>
      <c r="D1138" s="204"/>
      <c r="E1138" s="204"/>
      <c r="F1138" s="204"/>
      <c r="G1138" s="204"/>
      <c r="H1138" s="204"/>
      <c r="I1138" s="204"/>
      <c r="J1138" s="204"/>
    </row>
    <row r="1139" spans="1:10">
      <c r="A1139" s="199"/>
      <c r="B1139" s="199"/>
      <c r="C1139" s="199"/>
      <c r="D1139" s="199"/>
      <c r="E1139" s="199"/>
      <c r="F1139" s="199"/>
      <c r="G1139" s="199"/>
      <c r="H1139" s="199"/>
      <c r="I1139" s="199"/>
      <c r="J1139" s="199"/>
    </row>
    <row r="1140" ht="15.6" spans="1:10">
      <c r="A1140" s="131" t="s">
        <v>3</v>
      </c>
      <c r="B1140" s="131"/>
      <c r="C1140" s="131"/>
      <c r="D1140" s="131"/>
      <c r="E1140" s="131"/>
      <c r="F1140" s="131"/>
      <c r="G1140" s="131"/>
      <c r="H1140" s="131"/>
      <c r="I1140" s="131"/>
      <c r="J1140" s="131"/>
    </row>
    <row r="1141" spans="1:10">
      <c r="A1141" s="198"/>
      <c r="B1141" s="198"/>
      <c r="C1141" s="198"/>
      <c r="D1141" s="198"/>
      <c r="E1141" s="198"/>
      <c r="F1141" s="198"/>
      <c r="G1141" s="198"/>
      <c r="H1141" s="198"/>
      <c r="I1141" s="198"/>
      <c r="J1141" s="198"/>
    </row>
    <row r="1142" spans="1:10">
      <c r="A1142" s="198"/>
      <c r="B1142" s="198"/>
      <c r="C1142" s="198"/>
      <c r="D1142" s="198"/>
      <c r="E1142" s="198"/>
      <c r="F1142" s="198"/>
      <c r="G1142" s="198"/>
      <c r="H1142" s="198"/>
      <c r="I1142" s="198"/>
      <c r="J1142" s="198"/>
    </row>
    <row r="1143" spans="1:10">
      <c r="A1143" s="197" t="s">
        <v>4</v>
      </c>
      <c r="B1143" s="197"/>
      <c r="C1143" s="198" t="s">
        <v>5</v>
      </c>
      <c r="D1143" s="197"/>
      <c r="E1143" s="197"/>
      <c r="F1143" s="197"/>
      <c r="G1143" s="197" t="s">
        <v>6</v>
      </c>
      <c r="H1143" s="198">
        <v>2023</v>
      </c>
      <c r="I1143" s="197"/>
      <c r="J1143" s="197"/>
    </row>
    <row r="1144" spans="1:10">
      <c r="A1144" s="199" t="s">
        <v>7</v>
      </c>
      <c r="B1144" s="199"/>
      <c r="C1144" s="198" t="s">
        <v>8</v>
      </c>
      <c r="D1144" s="198"/>
      <c r="E1144" s="198"/>
      <c r="F1144" s="198"/>
      <c r="G1144" s="197"/>
      <c r="H1144" s="199"/>
      <c r="I1144" s="199"/>
      <c r="J1144" s="198"/>
    </row>
    <row r="1145" spans="1:10">
      <c r="A1145" s="197" t="s">
        <v>11</v>
      </c>
      <c r="B1145" s="197"/>
      <c r="C1145" s="199"/>
      <c r="D1145" s="198"/>
      <c r="E1145" s="198"/>
      <c r="F1145" s="198"/>
      <c r="G1145" s="197"/>
      <c r="H1145" s="199"/>
      <c r="I1145" s="199"/>
      <c r="J1145" s="198"/>
    </row>
    <row r="1146" ht="12.75" spans="1:10">
      <c r="A1146" s="304"/>
      <c r="B1146" s="304"/>
      <c r="C1146" s="304"/>
      <c r="D1146" s="304"/>
      <c r="E1146" s="304"/>
      <c r="F1146" s="304"/>
      <c r="G1146" s="304"/>
      <c r="H1146" s="304"/>
      <c r="I1146" s="304"/>
      <c r="J1146" s="304"/>
    </row>
    <row r="1147" ht="24" spans="1:10">
      <c r="A1147" s="205" t="s">
        <v>129</v>
      </c>
      <c r="B1147" s="163"/>
      <c r="C1147" s="206"/>
      <c r="D1147" s="164" t="s">
        <v>13</v>
      </c>
      <c r="E1147" s="207" t="s">
        <v>14</v>
      </c>
      <c r="F1147" s="136" t="s">
        <v>15</v>
      </c>
      <c r="G1147" s="137" t="s">
        <v>16</v>
      </c>
      <c r="H1147" s="138"/>
      <c r="I1147" s="138"/>
      <c r="J1147" s="139" t="s">
        <v>17</v>
      </c>
    </row>
    <row r="1148" spans="1:10">
      <c r="A1148" s="208"/>
      <c r="B1148" s="165"/>
      <c r="C1148" s="209"/>
      <c r="D1148" s="166"/>
      <c r="E1148" s="210" t="s">
        <v>18</v>
      </c>
      <c r="F1148" s="142"/>
      <c r="G1148" s="143" t="s">
        <v>19</v>
      </c>
      <c r="H1148" s="144" t="s">
        <v>20</v>
      </c>
      <c r="I1148" s="145" t="s">
        <v>21</v>
      </c>
      <c r="J1148" s="146"/>
    </row>
    <row r="1149" spans="1:10">
      <c r="A1149" s="235"/>
      <c r="B1149" s="167"/>
      <c r="C1149" s="236"/>
      <c r="D1149" s="168"/>
      <c r="E1149" s="237"/>
      <c r="F1149" s="147" t="s">
        <v>22</v>
      </c>
      <c r="G1149" s="148" t="s">
        <v>22</v>
      </c>
      <c r="H1149" s="149" t="s">
        <v>23</v>
      </c>
      <c r="I1149" s="150"/>
      <c r="J1149" s="151" t="s">
        <v>24</v>
      </c>
    </row>
    <row r="1150" spans="1:10">
      <c r="A1150" s="215" t="s">
        <v>25</v>
      </c>
      <c r="B1150" s="216"/>
      <c r="C1150" s="217"/>
      <c r="D1150" s="218"/>
      <c r="E1150" s="219"/>
      <c r="F1150" s="220"/>
      <c r="G1150" s="221"/>
      <c r="H1150" s="221"/>
      <c r="I1150" s="221"/>
      <c r="J1150" s="245"/>
    </row>
    <row r="1151" spans="1:10">
      <c r="A1151" s="222"/>
      <c r="B1151" s="216" t="s">
        <v>26</v>
      </c>
      <c r="C1151" s="217"/>
      <c r="D1151" s="218" t="s">
        <v>27</v>
      </c>
      <c r="E1151" s="219"/>
      <c r="F1151" s="223">
        <f>'[1]21ps'!P5</f>
        <v>2106842</v>
      </c>
      <c r="G1151" s="224">
        <f>'[1]22ps'!P5</f>
        <v>1224853.5</v>
      </c>
      <c r="H1151" s="224">
        <f>I1151-G1151</f>
        <v>2004802.5</v>
      </c>
      <c r="I1151" s="224">
        <v>3229656</v>
      </c>
      <c r="J1151" s="246">
        <f>[1]PS!P5</f>
        <v>3289884</v>
      </c>
    </row>
    <row r="1152" spans="1:10">
      <c r="A1152" s="222"/>
      <c r="B1152" s="216" t="s">
        <v>28</v>
      </c>
      <c r="C1152" s="217"/>
      <c r="D1152" s="218" t="s">
        <v>29</v>
      </c>
      <c r="E1152" s="219"/>
      <c r="F1152" s="220">
        <f>'[1]21ps'!P6</f>
        <v>124889.29</v>
      </c>
      <c r="G1152" s="221">
        <f>'[1]22ps'!P6</f>
        <v>57595.88</v>
      </c>
      <c r="H1152" s="221">
        <f>I1152-G1152</f>
        <v>201813.86</v>
      </c>
      <c r="I1152" s="221">
        <v>259409.74</v>
      </c>
      <c r="J1152" s="245">
        <f>[1]PS!P6</f>
        <v>124896.3</v>
      </c>
    </row>
    <row r="1153" spans="1:10">
      <c r="A1153" s="222"/>
      <c r="B1153" s="216" t="s">
        <v>30</v>
      </c>
      <c r="C1153" s="217"/>
      <c r="D1153" s="218"/>
      <c r="E1153" s="219"/>
      <c r="F1153" s="220"/>
      <c r="G1153" s="221"/>
      <c r="H1153" s="221"/>
      <c r="I1153" s="221"/>
      <c r="J1153" s="245"/>
    </row>
    <row r="1154" spans="1:10">
      <c r="A1154" s="222"/>
      <c r="B1154" s="216" t="s">
        <v>31</v>
      </c>
      <c r="C1154" s="217"/>
      <c r="D1154" s="218" t="s">
        <v>32</v>
      </c>
      <c r="E1154" s="219"/>
      <c r="F1154" s="220">
        <f>'[1]21ps'!P7</f>
        <v>240000</v>
      </c>
      <c r="G1154" s="221">
        <f>'[1]22ps'!P7</f>
        <v>117000</v>
      </c>
      <c r="H1154" s="221">
        <f t="shared" ref="H1154:H1168" si="24">I1154-G1154</f>
        <v>171000</v>
      </c>
      <c r="I1154" s="221">
        <v>288000</v>
      </c>
      <c r="J1154" s="245">
        <f>[1]PS!P7</f>
        <v>288000</v>
      </c>
    </row>
    <row r="1155" spans="1:10">
      <c r="A1155" s="222"/>
      <c r="B1155" s="216" t="s">
        <v>33</v>
      </c>
      <c r="C1155" s="217"/>
      <c r="D1155" s="218" t="s">
        <v>34</v>
      </c>
      <c r="E1155" s="219"/>
      <c r="F1155" s="220">
        <f>'[1]21ps'!P8</f>
        <v>72000</v>
      </c>
      <c r="G1155" s="221">
        <f>'[1]22ps'!P8</f>
        <v>36000</v>
      </c>
      <c r="H1155" s="221">
        <f t="shared" si="24"/>
        <v>36000</v>
      </c>
      <c r="I1155" s="221">
        <v>72000</v>
      </c>
      <c r="J1155" s="245">
        <f>[1]PS!P8</f>
        <v>72000</v>
      </c>
    </row>
    <row r="1156" spans="1:10">
      <c r="A1156" s="222"/>
      <c r="B1156" s="216" t="s">
        <v>35</v>
      </c>
      <c r="C1156" s="217"/>
      <c r="D1156" s="218" t="s">
        <v>36</v>
      </c>
      <c r="E1156" s="219"/>
      <c r="F1156" s="220">
        <f>'[1]21ps'!P9</f>
        <v>72000</v>
      </c>
      <c r="G1156" s="221">
        <f>'[1]22ps'!P9</f>
        <v>36000</v>
      </c>
      <c r="H1156" s="221">
        <f t="shared" si="24"/>
        <v>36000</v>
      </c>
      <c r="I1156" s="221">
        <v>72000</v>
      </c>
      <c r="J1156" s="245">
        <f>[1]PS!P9</f>
        <v>72000</v>
      </c>
    </row>
    <row r="1157" spans="1:10">
      <c r="A1157" s="222"/>
      <c r="B1157" s="216" t="s">
        <v>37</v>
      </c>
      <c r="C1157" s="217"/>
      <c r="D1157" s="218" t="s">
        <v>38</v>
      </c>
      <c r="E1157" s="219"/>
      <c r="F1157" s="220">
        <f>'[1]21ps'!P10</f>
        <v>60000</v>
      </c>
      <c r="G1157" s="221">
        <f>'[1]22ps'!P10</f>
        <v>54000</v>
      </c>
      <c r="H1157" s="221">
        <f t="shared" si="24"/>
        <v>18000</v>
      </c>
      <c r="I1157" s="221">
        <v>72000</v>
      </c>
      <c r="J1157" s="245">
        <f>[1]PS!P10</f>
        <v>72000</v>
      </c>
    </row>
    <row r="1158" spans="1:10">
      <c r="A1158" s="222"/>
      <c r="B1158" s="216" t="s">
        <v>39</v>
      </c>
      <c r="C1158" s="217"/>
      <c r="D1158" s="218" t="s">
        <v>40</v>
      </c>
      <c r="E1158" s="219"/>
      <c r="F1158" s="220">
        <f>'[1]21ps'!P14</f>
        <v>0</v>
      </c>
      <c r="G1158" s="221">
        <f>'[1]22ps'!P14</f>
        <v>0</v>
      </c>
      <c r="H1158" s="221">
        <f t="shared" si="24"/>
        <v>0</v>
      </c>
      <c r="I1158" s="221">
        <v>0</v>
      </c>
      <c r="J1158" s="245">
        <v>0</v>
      </c>
    </row>
    <row r="1159" spans="1:10">
      <c r="A1159" s="222"/>
      <c r="B1159" s="216" t="s">
        <v>41</v>
      </c>
      <c r="C1159" s="217"/>
      <c r="D1159" s="218" t="s">
        <v>42</v>
      </c>
      <c r="E1159" s="219"/>
      <c r="F1159" s="220">
        <f>'[1]21ps'!P15</f>
        <v>15000</v>
      </c>
      <c r="G1159" s="221">
        <f>'[1]22ps'!P15</f>
        <v>0</v>
      </c>
      <c r="H1159" s="221">
        <f t="shared" si="24"/>
        <v>0</v>
      </c>
      <c r="I1159" s="221">
        <v>0</v>
      </c>
      <c r="J1159" s="245">
        <f>[1]PS!P14</f>
        <v>0</v>
      </c>
    </row>
    <row r="1160" spans="1:10">
      <c r="A1160" s="222"/>
      <c r="B1160" s="216" t="s">
        <v>43</v>
      </c>
      <c r="C1160" s="217"/>
      <c r="D1160" s="218" t="s">
        <v>44</v>
      </c>
      <c r="E1160" s="219"/>
      <c r="F1160" s="220">
        <f>'[1]21ps'!P16</f>
        <v>50000</v>
      </c>
      <c r="G1160" s="221">
        <f>'[1]22ps'!P16</f>
        <v>0</v>
      </c>
      <c r="H1160" s="221">
        <f t="shared" si="24"/>
        <v>60000</v>
      </c>
      <c r="I1160" s="221">
        <v>60000</v>
      </c>
      <c r="J1160" s="245">
        <f>[1]PS!P15</f>
        <v>60000</v>
      </c>
    </row>
    <row r="1161" spans="1:10">
      <c r="A1161" s="222"/>
      <c r="B1161" s="216" t="s">
        <v>45</v>
      </c>
      <c r="C1161" s="217"/>
      <c r="D1161" s="218" t="s">
        <v>46</v>
      </c>
      <c r="E1161" s="219"/>
      <c r="F1161" s="220">
        <f>'[1]21ps'!P17</f>
        <v>175760</v>
      </c>
      <c r="G1161" s="221">
        <f>'[1]22ps'!P17</f>
        <v>0</v>
      </c>
      <c r="H1161" s="221">
        <f t="shared" si="24"/>
        <v>269138</v>
      </c>
      <c r="I1161" s="221">
        <v>269138</v>
      </c>
      <c r="J1161" s="245">
        <f>[1]PS!P16</f>
        <v>274157</v>
      </c>
    </row>
    <row r="1162" spans="1:10">
      <c r="A1162" s="222"/>
      <c r="B1162" s="216" t="s">
        <v>47</v>
      </c>
      <c r="C1162" s="217"/>
      <c r="D1162" s="218" t="s">
        <v>48</v>
      </c>
      <c r="E1162" s="219"/>
      <c r="F1162" s="220">
        <f>'[1]21ps'!P18</f>
        <v>252821.04</v>
      </c>
      <c r="G1162" s="221">
        <f>'[1]22ps'!P18</f>
        <v>146982.41</v>
      </c>
      <c r="H1162" s="221">
        <f t="shared" si="24"/>
        <v>240576.31</v>
      </c>
      <c r="I1162" s="221">
        <v>387558.72</v>
      </c>
      <c r="J1162" s="245">
        <f>[1]PS!P17</f>
        <v>394786.08</v>
      </c>
    </row>
    <row r="1163" spans="1:10">
      <c r="A1163" s="222"/>
      <c r="B1163" s="216" t="s">
        <v>49</v>
      </c>
      <c r="C1163" s="217"/>
      <c r="D1163" s="218" t="s">
        <v>50</v>
      </c>
      <c r="E1163" s="219"/>
      <c r="F1163" s="220">
        <f>'[1]21ps'!P19</f>
        <v>42136.84</v>
      </c>
      <c r="G1163" s="221">
        <f>'[1]22ps'!P19</f>
        <v>24338.64</v>
      </c>
      <c r="H1163" s="221">
        <f t="shared" si="24"/>
        <v>40254.48</v>
      </c>
      <c r="I1163" s="221">
        <v>64593.12</v>
      </c>
      <c r="J1163" s="245">
        <f>[1]PS!P18</f>
        <v>65797.68</v>
      </c>
    </row>
    <row r="1164" spans="1:10">
      <c r="A1164" s="222"/>
      <c r="B1164" s="216" t="s">
        <v>51</v>
      </c>
      <c r="C1164" s="217"/>
      <c r="D1164" s="218" t="s">
        <v>52</v>
      </c>
      <c r="E1164" s="219"/>
      <c r="F1164" s="220">
        <f>'[1]21ps'!P20</f>
        <v>30602.71</v>
      </c>
      <c r="G1164" s="221">
        <f>'[1]22ps'!P20</f>
        <v>18783.13</v>
      </c>
      <c r="H1164" s="221">
        <f t="shared" si="24"/>
        <v>45809.99</v>
      </c>
      <c r="I1164" s="221">
        <v>64593.12</v>
      </c>
      <c r="J1164" s="245">
        <f>[1]PS!P19</f>
        <v>82247.1</v>
      </c>
    </row>
    <row r="1165" spans="1:10">
      <c r="A1165" s="222"/>
      <c r="B1165" s="216" t="s">
        <v>53</v>
      </c>
      <c r="C1165" s="217"/>
      <c r="D1165" s="218" t="s">
        <v>54</v>
      </c>
      <c r="E1165" s="219"/>
      <c r="F1165" s="220">
        <f>'[1]21ps'!P21</f>
        <v>12000</v>
      </c>
      <c r="G1165" s="221">
        <f>'[1]22ps'!P21</f>
        <v>4900</v>
      </c>
      <c r="H1165" s="221">
        <f t="shared" si="24"/>
        <v>9500</v>
      </c>
      <c r="I1165" s="221">
        <v>14400</v>
      </c>
      <c r="J1165" s="245">
        <f>[1]PS!P20</f>
        <v>14400</v>
      </c>
    </row>
    <row r="1166" spans="1:10">
      <c r="A1166" s="222"/>
      <c r="B1166" s="216" t="s">
        <v>179</v>
      </c>
      <c r="C1166" s="217"/>
      <c r="D1166" s="218" t="s">
        <v>56</v>
      </c>
      <c r="E1166" s="219"/>
      <c r="F1166" s="220">
        <f>'[1]21ps'!P22</f>
        <v>165167.89</v>
      </c>
      <c r="G1166" s="221">
        <f>'[1]22ps'!P22</f>
        <v>0</v>
      </c>
      <c r="H1166" s="221">
        <f t="shared" si="24"/>
        <v>0</v>
      </c>
      <c r="I1166" s="221">
        <v>0</v>
      </c>
      <c r="J1166" s="245">
        <f>[1]PS!P21</f>
        <v>0</v>
      </c>
    </row>
    <row r="1167" spans="1:10">
      <c r="A1167" s="283"/>
      <c r="B1167" s="284" t="s">
        <v>57</v>
      </c>
      <c r="C1167" s="285"/>
      <c r="D1167" s="286" t="s">
        <v>58</v>
      </c>
      <c r="E1167" s="287"/>
      <c r="F1167" s="251">
        <f>'[1]21ps'!P24+'[1]21ps'!P25+'[1]21ps'!P26</f>
        <v>575533</v>
      </c>
      <c r="G1167" s="225">
        <f>'[1]22ps'!P24+'[1]22ps'!P25+'[1]22ps'!P27</f>
        <v>285867</v>
      </c>
      <c r="H1167" s="225">
        <f t="shared" si="24"/>
        <v>139271</v>
      </c>
      <c r="I1167" s="225">
        <v>425138</v>
      </c>
      <c r="J1167" s="247">
        <f>[1]PS!P23+[1]PS!P24+[1]PS!P25</f>
        <v>394157</v>
      </c>
    </row>
    <row r="1168" ht="12.75" spans="1:10">
      <c r="A1168" s="308"/>
      <c r="B1168" s="266" t="s">
        <v>59</v>
      </c>
      <c r="C1168" s="266"/>
      <c r="D1168" s="290"/>
      <c r="E1168" s="291"/>
      <c r="F1168" s="319">
        <f>SUM(F1148:F1167)</f>
        <v>3994752.77</v>
      </c>
      <c r="G1168" s="230">
        <f>SUM(G1148:G1167)</f>
        <v>2006320.56</v>
      </c>
      <c r="H1168" s="230">
        <f t="shared" si="24"/>
        <v>3272166.14</v>
      </c>
      <c r="I1168" s="319">
        <f>SUM(I1148:I1167)</f>
        <v>5278486.7</v>
      </c>
      <c r="J1168" s="300">
        <f>SUM(J1148:J1167)</f>
        <v>5204325.16</v>
      </c>
    </row>
    <row r="1169" spans="1:10">
      <c r="A1169" s="216"/>
      <c r="B1169" s="216"/>
      <c r="C1169" s="232"/>
      <c r="D1169" s="218"/>
      <c r="E1169" s="232"/>
      <c r="F1169" s="233"/>
      <c r="G1169" s="234"/>
      <c r="H1169" s="234"/>
      <c r="I1169" s="234"/>
      <c r="J1169" s="234"/>
    </row>
    <row r="1170" spans="1:10">
      <c r="A1170" s="216"/>
      <c r="B1170" s="216"/>
      <c r="C1170" s="232"/>
      <c r="D1170" s="218"/>
      <c r="E1170" s="232"/>
      <c r="F1170" s="233"/>
      <c r="G1170" s="234"/>
      <c r="H1170" s="234"/>
      <c r="I1170" s="234"/>
      <c r="J1170" s="234"/>
    </row>
    <row r="1171" spans="1:10">
      <c r="A1171" s="216"/>
      <c r="B1171" s="216"/>
      <c r="C1171" s="232"/>
      <c r="D1171" s="218"/>
      <c r="E1171" s="232"/>
      <c r="F1171" s="233"/>
      <c r="G1171" s="234"/>
      <c r="H1171" s="234"/>
      <c r="I1171" s="234"/>
      <c r="J1171" s="234"/>
    </row>
    <row r="1172" ht="13.5" customHeight="1" spans="1:10">
      <c r="A1172" s="216"/>
      <c r="B1172" s="216"/>
      <c r="C1172" s="232"/>
      <c r="D1172" s="218"/>
      <c r="E1172" s="232"/>
      <c r="F1172" s="233"/>
      <c r="G1172" s="234"/>
      <c r="H1172" s="234"/>
      <c r="I1172" s="234" t="s">
        <v>180</v>
      </c>
      <c r="J1172" s="234"/>
    </row>
    <row r="1173" ht="13.5" customHeight="1" spans="1:10">
      <c r="A1173" s="216"/>
      <c r="B1173" s="216"/>
      <c r="C1173" s="232"/>
      <c r="D1173" s="218"/>
      <c r="E1173" s="232"/>
      <c r="F1173" s="233"/>
      <c r="G1173" s="234"/>
      <c r="H1173" s="234"/>
      <c r="I1173" s="234"/>
      <c r="J1173" s="234"/>
    </row>
    <row r="1174" ht="13.5" customHeight="1" spans="1:10">
      <c r="A1174" s="216"/>
      <c r="B1174" s="216"/>
      <c r="C1174" s="232"/>
      <c r="D1174" s="218"/>
      <c r="E1174" s="232"/>
      <c r="F1174" s="233"/>
      <c r="G1174" s="234"/>
      <c r="H1174" s="234"/>
      <c r="I1174" s="234"/>
      <c r="J1174" s="234"/>
    </row>
    <row r="1175" ht="13.5" customHeight="1" spans="1:10">
      <c r="A1175" s="216"/>
      <c r="B1175" s="216"/>
      <c r="C1175" s="232"/>
      <c r="D1175" s="218"/>
      <c r="E1175" s="232"/>
      <c r="F1175" s="233"/>
      <c r="G1175" s="234"/>
      <c r="H1175" s="234"/>
      <c r="I1175" s="234"/>
      <c r="J1175" s="234"/>
    </row>
    <row r="1176" ht="13.5" customHeight="1" spans="1:10">
      <c r="A1176" s="216"/>
      <c r="B1176" s="216"/>
      <c r="C1176" s="232"/>
      <c r="D1176" s="218"/>
      <c r="E1176" s="232"/>
      <c r="F1176" s="233"/>
      <c r="G1176" s="234"/>
      <c r="H1176" s="234"/>
      <c r="I1176" s="234"/>
      <c r="J1176" s="234"/>
    </row>
    <row r="1177" ht="13.5" customHeight="1" spans="1:10">
      <c r="A1177" s="216"/>
      <c r="B1177" s="216"/>
      <c r="C1177" s="232"/>
      <c r="D1177" s="218"/>
      <c r="E1177" s="232"/>
      <c r="F1177" s="233"/>
      <c r="G1177" s="234"/>
      <c r="H1177" s="234"/>
      <c r="I1177" s="234"/>
      <c r="J1177" s="234"/>
    </row>
    <row r="1178" ht="24" spans="1:10">
      <c r="A1178" s="205" t="s">
        <v>129</v>
      </c>
      <c r="B1178" s="163"/>
      <c r="C1178" s="206"/>
      <c r="D1178" s="164" t="s">
        <v>13</v>
      </c>
      <c r="E1178" s="207" t="s">
        <v>14</v>
      </c>
      <c r="F1178" s="136" t="s">
        <v>15</v>
      </c>
      <c r="G1178" s="137" t="s">
        <v>16</v>
      </c>
      <c r="H1178" s="138"/>
      <c r="I1178" s="138"/>
      <c r="J1178" s="139" t="s">
        <v>17</v>
      </c>
    </row>
    <row r="1179" spans="1:10">
      <c r="A1179" s="208"/>
      <c r="B1179" s="165"/>
      <c r="C1179" s="209"/>
      <c r="D1179" s="166"/>
      <c r="E1179" s="210" t="s">
        <v>18</v>
      </c>
      <c r="F1179" s="142"/>
      <c r="G1179" s="143" t="s">
        <v>19</v>
      </c>
      <c r="H1179" s="144" t="s">
        <v>20</v>
      </c>
      <c r="I1179" s="145" t="s">
        <v>21</v>
      </c>
      <c r="J1179" s="146"/>
    </row>
    <row r="1180" ht="12.75" spans="1:10">
      <c r="A1180" s="235"/>
      <c r="B1180" s="167"/>
      <c r="C1180" s="236"/>
      <c r="D1180" s="168"/>
      <c r="E1180" s="237"/>
      <c r="F1180" s="147" t="s">
        <v>22</v>
      </c>
      <c r="G1180" s="148" t="s">
        <v>22</v>
      </c>
      <c r="H1180" s="149" t="s">
        <v>23</v>
      </c>
      <c r="I1180" s="150"/>
      <c r="J1180" s="151" t="s">
        <v>24</v>
      </c>
    </row>
    <row r="1181" spans="1:10">
      <c r="A1181" s="238" t="s">
        <v>60</v>
      </c>
      <c r="B1181" s="239"/>
      <c r="C1181" s="240"/>
      <c r="D1181" s="241"/>
      <c r="E1181" s="242"/>
      <c r="F1181" s="243"/>
      <c r="G1181" s="244"/>
      <c r="H1181" s="244"/>
      <c r="I1181" s="244"/>
      <c r="J1181" s="250"/>
    </row>
    <row r="1182" spans="1:10">
      <c r="A1182" s="215"/>
      <c r="B1182" s="216" t="s">
        <v>61</v>
      </c>
      <c r="C1182" s="217"/>
      <c r="D1182" s="218" t="s">
        <v>62</v>
      </c>
      <c r="E1182" s="219"/>
      <c r="F1182" s="223">
        <f>'[1]21mooe'!O3</f>
        <v>139990</v>
      </c>
      <c r="G1182" s="224">
        <f>'[1]22mooe'!O3</f>
        <v>65200</v>
      </c>
      <c r="H1182" s="224">
        <f>I1182-G1182</f>
        <v>134800</v>
      </c>
      <c r="I1182" s="224">
        <v>200000</v>
      </c>
      <c r="J1182" s="246">
        <f>[1]MOOE!O2</f>
        <v>200000</v>
      </c>
    </row>
    <row r="1183" spans="1:10">
      <c r="A1183" s="215"/>
      <c r="B1183" s="216" t="s">
        <v>63</v>
      </c>
      <c r="C1183" s="217"/>
      <c r="D1183" s="218" t="s">
        <v>64</v>
      </c>
      <c r="E1183" s="219"/>
      <c r="F1183" s="220">
        <f>'[1]21mooe'!O4</f>
        <v>199690</v>
      </c>
      <c r="G1183" s="221">
        <f>'[1]22mooe'!O4</f>
        <v>150370</v>
      </c>
      <c r="H1183" s="221">
        <f>I1183-G1183</f>
        <v>49630</v>
      </c>
      <c r="I1183" s="221">
        <v>200000</v>
      </c>
      <c r="J1183" s="245">
        <f>[1]MOOE!O3</f>
        <v>200000</v>
      </c>
    </row>
    <row r="1184" spans="1:10">
      <c r="A1184" s="215"/>
      <c r="B1184" s="216" t="s">
        <v>65</v>
      </c>
      <c r="C1184" s="217"/>
      <c r="D1184" s="218" t="s">
        <v>66</v>
      </c>
      <c r="E1184" s="219"/>
      <c r="F1184" s="220">
        <f>'[1]21mooe'!O5</f>
        <v>49754</v>
      </c>
      <c r="G1184" s="221">
        <f>'[1]22mooe'!O5</f>
        <v>45056.42</v>
      </c>
      <c r="H1184" s="221">
        <f>I1184-G1184</f>
        <v>4943.58</v>
      </c>
      <c r="I1184" s="221">
        <v>50000</v>
      </c>
      <c r="J1184" s="245">
        <f>[1]MOOE!O4</f>
        <v>50000</v>
      </c>
    </row>
    <row r="1185" spans="1:10">
      <c r="A1185" s="215"/>
      <c r="B1185" s="216" t="s">
        <v>67</v>
      </c>
      <c r="C1185" s="217"/>
      <c r="D1185" s="218" t="s">
        <v>68</v>
      </c>
      <c r="E1185" s="219"/>
      <c r="F1185" s="220">
        <f>'[1]21mooe'!O7</f>
        <v>187752</v>
      </c>
      <c r="G1185" s="221">
        <f>'[1]22mooe'!O7</f>
        <v>55430</v>
      </c>
      <c r="H1185" s="221"/>
      <c r="I1185" s="221">
        <v>150000</v>
      </c>
      <c r="J1185" s="245">
        <f>[1]MOOE!O6</f>
        <v>200000</v>
      </c>
    </row>
    <row r="1186" spans="1:10">
      <c r="A1186" s="215"/>
      <c r="B1186" s="216" t="s">
        <v>75</v>
      </c>
      <c r="C1186" s="217"/>
      <c r="D1186" s="218" t="s">
        <v>76</v>
      </c>
      <c r="E1186" s="219"/>
      <c r="F1186" s="220">
        <f>'[1]21mooe'!O11</f>
        <v>1000</v>
      </c>
      <c r="G1186" s="221">
        <f>'[1]22mooe'!O11</f>
        <v>0</v>
      </c>
      <c r="H1186" s="221">
        <f>I1186-G1186</f>
        <v>3600</v>
      </c>
      <c r="I1186" s="221">
        <v>3600</v>
      </c>
      <c r="J1186" s="245">
        <f>[1]MOOE!O10</f>
        <v>3600</v>
      </c>
    </row>
    <row r="1187" spans="1:10">
      <c r="A1187" s="215"/>
      <c r="B1187" s="216" t="s">
        <v>89</v>
      </c>
      <c r="C1187" s="217"/>
      <c r="D1187" s="218" t="s">
        <v>90</v>
      </c>
      <c r="E1187" s="219"/>
      <c r="F1187" s="220">
        <f>'[1]21mooe'!O19</f>
        <v>0</v>
      </c>
      <c r="G1187" s="221">
        <f>'[1]22mooe'!O19</f>
        <v>0</v>
      </c>
      <c r="H1187" s="221">
        <f>I1187-G1187</f>
        <v>0</v>
      </c>
      <c r="I1187" s="221">
        <v>0</v>
      </c>
      <c r="J1187" s="245">
        <v>0</v>
      </c>
    </row>
    <row r="1188" spans="1:10">
      <c r="A1188" s="215"/>
      <c r="B1188" s="216" t="s">
        <v>95</v>
      </c>
      <c r="C1188" s="217"/>
      <c r="D1188" s="218" t="s">
        <v>96</v>
      </c>
      <c r="E1188" s="219"/>
      <c r="F1188" s="220">
        <f>'[1]21mooe'!O22</f>
        <v>25000</v>
      </c>
      <c r="G1188" s="221">
        <f>'[1]22mooe'!O22</f>
        <v>7336</v>
      </c>
      <c r="H1188" s="221">
        <f>I1188-G1188</f>
        <v>17664</v>
      </c>
      <c r="I1188" s="221">
        <v>25000</v>
      </c>
      <c r="J1188" s="245">
        <f>[1]MOOE!O20</f>
        <v>25000</v>
      </c>
    </row>
    <row r="1189" spans="1:10">
      <c r="A1189" s="215"/>
      <c r="B1189" s="216" t="s">
        <v>105</v>
      </c>
      <c r="C1189" s="217"/>
      <c r="D1189" s="218" t="s">
        <v>106</v>
      </c>
      <c r="E1189" s="219"/>
      <c r="F1189" s="220">
        <f>'[1]21mooe'!O28</f>
        <v>40275</v>
      </c>
      <c r="G1189" s="221">
        <f>'[1]22mooe'!O29</f>
        <v>38675</v>
      </c>
      <c r="H1189" s="221">
        <f>I1189-G1189</f>
        <v>11325</v>
      </c>
      <c r="I1189" s="221">
        <v>50000</v>
      </c>
      <c r="J1189" s="245">
        <f>[1]MOOE!O25</f>
        <v>50000</v>
      </c>
    </row>
    <row r="1190" ht="12.75" spans="1:10">
      <c r="A1190" s="258"/>
      <c r="B1190" s="295" t="s">
        <v>107</v>
      </c>
      <c r="C1190" s="295"/>
      <c r="D1190" s="296"/>
      <c r="E1190" s="262"/>
      <c r="F1190" s="297">
        <f>SUM(F1182:F1189)</f>
        <v>643461</v>
      </c>
      <c r="G1190" s="297">
        <f>SUM(G1182:G1189)</f>
        <v>362067.42</v>
      </c>
      <c r="H1190" s="230">
        <f>I1190-G1190</f>
        <v>316532.58</v>
      </c>
      <c r="I1190" s="297">
        <f>SUM(I1182:I1189)</f>
        <v>678600</v>
      </c>
      <c r="J1190" s="300">
        <f>SUM(J1182:J1189)</f>
        <v>728600</v>
      </c>
    </row>
    <row r="1191" spans="1:10">
      <c r="A1191" s="215" t="s">
        <v>108</v>
      </c>
      <c r="B1191" s="216"/>
      <c r="C1191" s="217"/>
      <c r="D1191" s="315"/>
      <c r="E1191" s="217"/>
      <c r="F1191" s="220"/>
      <c r="G1191" s="221"/>
      <c r="H1191" s="221"/>
      <c r="I1191" s="221"/>
      <c r="J1191" s="245"/>
    </row>
    <row r="1192" spans="1:10">
      <c r="A1192" s="215"/>
      <c r="B1192" s="216" t="s">
        <v>111</v>
      </c>
      <c r="C1192" s="217"/>
      <c r="D1192" s="316" t="s">
        <v>130</v>
      </c>
      <c r="E1192" s="217"/>
      <c r="F1192" s="220">
        <v>0</v>
      </c>
      <c r="G1192" s="221">
        <f>'[1]22mooe'!O33</f>
        <v>0</v>
      </c>
      <c r="H1192" s="221">
        <f>I1192-G1192</f>
        <v>0</v>
      </c>
      <c r="I1192" s="221">
        <v>0</v>
      </c>
      <c r="J1192" s="245"/>
    </row>
    <row r="1193" spans="1:10">
      <c r="A1193" s="215"/>
      <c r="B1193" s="216" t="s">
        <v>131</v>
      </c>
      <c r="C1193" s="217"/>
      <c r="D1193" s="298" t="s">
        <v>110</v>
      </c>
      <c r="E1193" s="219"/>
      <c r="F1193" s="220">
        <f>'[1]21mooe'!O34</f>
        <v>69890</v>
      </c>
      <c r="G1193" s="221">
        <f>'[1]22mooe'!O34</f>
        <v>0</v>
      </c>
      <c r="H1193" s="221">
        <f>I1193-G1193</f>
        <v>0</v>
      </c>
      <c r="I1193" s="221">
        <v>0</v>
      </c>
      <c r="J1193" s="245">
        <f>[1]MOOE!O31</f>
        <v>0</v>
      </c>
    </row>
    <row r="1194" spans="1:10">
      <c r="A1194" s="215"/>
      <c r="B1194" s="216" t="s">
        <v>132</v>
      </c>
      <c r="C1194" s="217"/>
      <c r="D1194" s="299" t="s">
        <v>116</v>
      </c>
      <c r="E1194" s="219"/>
      <c r="F1194" s="220">
        <v>0</v>
      </c>
      <c r="G1194" s="221">
        <v>0</v>
      </c>
      <c r="H1194" s="225">
        <f>I1194-G1194</f>
        <v>0</v>
      </c>
      <c r="I1194" s="221">
        <v>0</v>
      </c>
      <c r="J1194" s="245">
        <v>0</v>
      </c>
    </row>
    <row r="1195" ht="12.75" spans="1:10">
      <c r="A1195" s="258"/>
      <c r="B1195" s="259" t="s">
        <v>117</v>
      </c>
      <c r="C1195" s="260"/>
      <c r="D1195" s="261"/>
      <c r="E1195" s="262"/>
      <c r="F1195" s="263">
        <f>SUM(F1193:F1194)</f>
        <v>69890</v>
      </c>
      <c r="G1195" s="263">
        <f>SUM(G1192:G1194)</f>
        <v>0</v>
      </c>
      <c r="H1195" s="264">
        <f>SUM(H1192:H1194)</f>
        <v>0</v>
      </c>
      <c r="I1195" s="263">
        <f>SUM(I1192:I1194)</f>
        <v>0</v>
      </c>
      <c r="J1195" s="281">
        <f>SUM(J1193:J1194)</f>
        <v>0</v>
      </c>
    </row>
    <row r="1196" ht="12.75" spans="1:10">
      <c r="A1196" s="265" t="s">
        <v>118</v>
      </c>
      <c r="B1196" s="266"/>
      <c r="C1196" s="266"/>
      <c r="D1196" s="267"/>
      <c r="E1196" s="268"/>
      <c r="F1196" s="269">
        <f>F1168+F1190+F1195</f>
        <v>4708103.77</v>
      </c>
      <c r="G1196" s="269">
        <f>G1168+G1190+G1195</f>
        <v>2368387.98</v>
      </c>
      <c r="H1196" s="270">
        <f>I1196-G1196</f>
        <v>3588698.72</v>
      </c>
      <c r="I1196" s="269">
        <f>I1168+I1190+I1195</f>
        <v>5957086.7</v>
      </c>
      <c r="J1196" s="282">
        <f>J1168+J1190+J1195</f>
        <v>5932925.16</v>
      </c>
    </row>
    <row r="1197" ht="13.2" spans="1:10">
      <c r="A1197" s="271"/>
      <c r="B1197" s="271"/>
      <c r="C1197" s="232"/>
      <c r="D1197" s="272"/>
      <c r="E1197" s="232"/>
      <c r="F1197" s="233"/>
      <c r="G1197" s="233"/>
      <c r="H1197" s="233"/>
      <c r="I1197" s="233"/>
      <c r="J1197" s="233"/>
    </row>
    <row r="1198" ht="13.2" spans="1:10">
      <c r="A1198" s="271" t="s">
        <v>119</v>
      </c>
      <c r="B1198" s="271"/>
      <c r="C1198" s="232"/>
      <c r="D1198" s="272"/>
      <c r="E1198" s="232"/>
      <c r="F1198" s="233"/>
      <c r="G1198" s="233"/>
      <c r="H1198" s="233"/>
      <c r="I1198" s="233"/>
      <c r="J1198" s="233"/>
    </row>
    <row r="1199" ht="13.2" spans="1:10">
      <c r="A1199" s="271"/>
      <c r="B1199" s="271"/>
      <c r="C1199" s="232"/>
      <c r="D1199" s="272"/>
      <c r="E1199" s="232"/>
      <c r="F1199" s="233"/>
      <c r="G1199" s="233"/>
      <c r="H1199" s="233"/>
      <c r="I1199" s="233"/>
      <c r="J1199" s="233"/>
    </row>
    <row r="1200" ht="13.2" spans="1:10">
      <c r="A1200" s="273"/>
      <c r="B1200" s="271"/>
      <c r="C1200" s="274" t="s">
        <v>120</v>
      </c>
      <c r="D1200" s="271" t="s">
        <v>121</v>
      </c>
      <c r="E1200" s="271"/>
      <c r="F1200" s="275"/>
      <c r="G1200" s="276"/>
      <c r="H1200" s="320" t="s">
        <v>122</v>
      </c>
      <c r="I1200" s="277"/>
      <c r="J1200" s="275"/>
    </row>
    <row r="1201" ht="13.2" spans="1:10">
      <c r="A1201" s="273"/>
      <c r="B1201" s="271"/>
      <c r="C1201" s="274"/>
      <c r="D1201" s="278"/>
      <c r="E1201" s="271"/>
      <c r="F1201" s="275"/>
      <c r="G1201" s="276"/>
      <c r="H1201" s="276"/>
      <c r="I1201" s="276"/>
      <c r="J1201" s="275"/>
    </row>
    <row r="1203" spans="3:10">
      <c r="C1203" s="279" t="s">
        <v>181</v>
      </c>
      <c r="D1203" s="279" t="s">
        <v>125</v>
      </c>
      <c r="E1203" s="279"/>
      <c r="F1203" s="279"/>
      <c r="G1203" s="279"/>
      <c r="H1203" s="279" t="s">
        <v>124</v>
      </c>
      <c r="I1203" s="279"/>
      <c r="J1203" s="279"/>
    </row>
    <row r="1204" spans="3:10">
      <c r="C1204" s="280" t="s">
        <v>182</v>
      </c>
      <c r="D1204" s="280" t="s">
        <v>127</v>
      </c>
      <c r="E1204" s="280"/>
      <c r="F1204" s="280"/>
      <c r="G1204" s="280"/>
      <c r="H1204" s="280" t="s">
        <v>126</v>
      </c>
      <c r="I1204" s="280"/>
      <c r="J1204" s="280"/>
    </row>
    <row r="1205" spans="3:3">
      <c r="C1205" s="280"/>
    </row>
    <row r="1220" spans="1:10">
      <c r="A1220" s="99" t="s">
        <v>200</v>
      </c>
      <c r="B1220" s="99"/>
      <c r="C1220" s="99"/>
      <c r="D1220" s="99"/>
      <c r="E1220" s="99"/>
      <c r="F1220" s="99"/>
      <c r="G1220" s="99"/>
      <c r="H1220" s="99"/>
      <c r="I1220" s="99"/>
      <c r="J1220" s="99"/>
    </row>
    <row r="1221" spans="1:10">
      <c r="A1221" s="204"/>
      <c r="B1221" s="204"/>
      <c r="C1221" s="204"/>
      <c r="D1221" s="204"/>
      <c r="E1221" s="204"/>
      <c r="F1221" s="204"/>
      <c r="G1221" s="204"/>
      <c r="H1221" s="204"/>
      <c r="I1221" s="204"/>
      <c r="J1221" s="204"/>
    </row>
    <row r="1222" spans="1:10">
      <c r="A1222" s="204"/>
      <c r="B1222" s="204"/>
      <c r="C1222" s="204"/>
      <c r="D1222" s="204"/>
      <c r="E1222" s="204"/>
      <c r="F1222" s="204"/>
      <c r="G1222" s="204"/>
      <c r="H1222" s="204"/>
      <c r="I1222" s="204"/>
      <c r="J1222" s="204"/>
    </row>
    <row r="1223" spans="1:10">
      <c r="A1223" s="199"/>
      <c r="B1223" s="199"/>
      <c r="C1223" s="199"/>
      <c r="D1223" s="199"/>
      <c r="E1223" s="199"/>
      <c r="F1223" s="199"/>
      <c r="G1223" s="199"/>
      <c r="H1223" s="199"/>
      <c r="I1223" s="199"/>
      <c r="J1223" s="199"/>
    </row>
    <row r="1224" ht="15.6" spans="1:10">
      <c r="A1224" s="131" t="s">
        <v>3</v>
      </c>
      <c r="B1224" s="131"/>
      <c r="C1224" s="131"/>
      <c r="D1224" s="131"/>
      <c r="E1224" s="131"/>
      <c r="F1224" s="131"/>
      <c r="G1224" s="131"/>
      <c r="H1224" s="131"/>
      <c r="I1224" s="131"/>
      <c r="J1224" s="131"/>
    </row>
    <row r="1225" spans="1:10">
      <c r="A1225" s="198"/>
      <c r="B1225" s="198"/>
      <c r="C1225" s="198"/>
      <c r="D1225" s="198"/>
      <c r="E1225" s="198"/>
      <c r="F1225" s="198"/>
      <c r="G1225" s="198"/>
      <c r="H1225" s="198"/>
      <c r="I1225" s="198"/>
      <c r="J1225" s="198"/>
    </row>
    <row r="1226" spans="1:10">
      <c r="A1226" s="198"/>
      <c r="B1226" s="198"/>
      <c r="C1226" s="198"/>
      <c r="D1226" s="198"/>
      <c r="E1226" s="198"/>
      <c r="F1226" s="198"/>
      <c r="G1226" s="198"/>
      <c r="H1226" s="198"/>
      <c r="I1226" s="198"/>
      <c r="J1226" s="198"/>
    </row>
    <row r="1227" spans="1:10">
      <c r="A1227" s="197" t="s">
        <v>4</v>
      </c>
      <c r="B1227" s="197"/>
      <c r="C1227" s="198" t="s">
        <v>5</v>
      </c>
      <c r="D1227" s="197"/>
      <c r="E1227" s="197"/>
      <c r="F1227" s="197"/>
      <c r="G1227" s="197" t="s">
        <v>6</v>
      </c>
      <c r="H1227" s="198">
        <v>2023</v>
      </c>
      <c r="I1227" s="197"/>
      <c r="J1227" s="197"/>
    </row>
    <row r="1228" spans="1:10">
      <c r="A1228" s="199" t="s">
        <v>7</v>
      </c>
      <c r="B1228" s="199"/>
      <c r="C1228" s="198" t="s">
        <v>8</v>
      </c>
      <c r="D1228" s="198"/>
      <c r="E1228" s="198"/>
      <c r="F1228" s="198"/>
      <c r="G1228" s="197"/>
      <c r="H1228" s="199"/>
      <c r="I1228" s="199"/>
      <c r="J1228" s="198"/>
    </row>
    <row r="1229" spans="1:10">
      <c r="A1229" s="197" t="s">
        <v>11</v>
      </c>
      <c r="B1229" s="197"/>
      <c r="C1229" s="199"/>
      <c r="D1229" s="198"/>
      <c r="E1229" s="198"/>
      <c r="F1229" s="198"/>
      <c r="G1229" s="197"/>
      <c r="H1229" s="199"/>
      <c r="I1229" s="199"/>
      <c r="J1229" s="198"/>
    </row>
    <row r="1230" ht="12.75" spans="1:10">
      <c r="A1230" s="304"/>
      <c r="B1230" s="304"/>
      <c r="C1230" s="304"/>
      <c r="D1230" s="304"/>
      <c r="E1230" s="304"/>
      <c r="F1230" s="304"/>
      <c r="G1230" s="304"/>
      <c r="H1230" s="304"/>
      <c r="I1230" s="304"/>
      <c r="J1230" s="304"/>
    </row>
    <row r="1231" ht="24" spans="1:10">
      <c r="A1231" s="205" t="s">
        <v>129</v>
      </c>
      <c r="B1231" s="163"/>
      <c r="C1231" s="206"/>
      <c r="D1231" s="164" t="s">
        <v>13</v>
      </c>
      <c r="E1231" s="207" t="s">
        <v>14</v>
      </c>
      <c r="F1231" s="136" t="s">
        <v>15</v>
      </c>
      <c r="G1231" s="137" t="s">
        <v>16</v>
      </c>
      <c r="H1231" s="138"/>
      <c r="I1231" s="138"/>
      <c r="J1231" s="139" t="s">
        <v>17</v>
      </c>
    </row>
    <row r="1232" spans="1:10">
      <c r="A1232" s="208"/>
      <c r="B1232" s="165"/>
      <c r="C1232" s="209"/>
      <c r="D1232" s="166"/>
      <c r="E1232" s="210" t="s">
        <v>18</v>
      </c>
      <c r="F1232" s="195"/>
      <c r="G1232" s="143" t="s">
        <v>19</v>
      </c>
      <c r="H1232" s="144" t="s">
        <v>20</v>
      </c>
      <c r="I1232" s="145" t="s">
        <v>21</v>
      </c>
      <c r="J1232" s="146"/>
    </row>
    <row r="1233" spans="1:10">
      <c r="A1233" s="235"/>
      <c r="B1233" s="167"/>
      <c r="C1233" s="236"/>
      <c r="D1233" s="168"/>
      <c r="E1233" s="237"/>
      <c r="F1233" s="147" t="s">
        <v>22</v>
      </c>
      <c r="G1233" s="148" t="s">
        <v>22</v>
      </c>
      <c r="H1233" s="149" t="s">
        <v>23</v>
      </c>
      <c r="I1233" s="150"/>
      <c r="J1233" s="151" t="s">
        <v>24</v>
      </c>
    </row>
    <row r="1234" spans="1:10">
      <c r="A1234" s="215" t="s">
        <v>25</v>
      </c>
      <c r="B1234" s="216"/>
      <c r="C1234" s="217"/>
      <c r="D1234" s="218"/>
      <c r="E1234" s="219"/>
      <c r="F1234" s="220"/>
      <c r="G1234" s="221"/>
      <c r="H1234" s="221"/>
      <c r="I1234" s="221"/>
      <c r="J1234" s="245"/>
    </row>
    <row r="1235" spans="1:10">
      <c r="A1235" s="222"/>
      <c r="B1235" s="216" t="s">
        <v>26</v>
      </c>
      <c r="C1235" s="217"/>
      <c r="D1235" s="218" t="s">
        <v>27</v>
      </c>
      <c r="E1235" s="219"/>
      <c r="F1235" s="223">
        <f>'[1]21ps'!O5</f>
        <v>1409286</v>
      </c>
      <c r="G1235" s="224">
        <f>'[1]22ps'!O5</f>
        <v>715596</v>
      </c>
      <c r="H1235" s="224">
        <f>I1235-G1235</f>
        <v>988440</v>
      </c>
      <c r="I1235" s="224">
        <v>1704036</v>
      </c>
      <c r="J1235" s="246">
        <f>[1]PS!O5</f>
        <v>1746768</v>
      </c>
    </row>
    <row r="1236" spans="1:10">
      <c r="A1236" s="222"/>
      <c r="B1236" s="216" t="s">
        <v>28</v>
      </c>
      <c r="C1236" s="217"/>
      <c r="D1236" s="218" t="s">
        <v>29</v>
      </c>
      <c r="E1236" s="219"/>
      <c r="F1236" s="220">
        <f>'[1]21ps'!O6</f>
        <v>110564.66</v>
      </c>
      <c r="G1236" s="221">
        <f>'[1]22ps'!O6</f>
        <v>75126.63</v>
      </c>
      <c r="H1236" s="221">
        <f>I1236-G1236</f>
        <v>61743.53</v>
      </c>
      <c r="I1236" s="221">
        <v>136870.16</v>
      </c>
      <c r="J1236" s="245">
        <f>[1]PS!O6</f>
        <v>65023.38</v>
      </c>
    </row>
    <row r="1237" spans="1:10">
      <c r="A1237" s="222"/>
      <c r="B1237" s="216" t="s">
        <v>30</v>
      </c>
      <c r="C1237" s="217"/>
      <c r="D1237" s="218"/>
      <c r="E1237" s="219"/>
      <c r="F1237" s="220"/>
      <c r="G1237" s="221"/>
      <c r="H1237" s="221"/>
      <c r="I1237" s="221"/>
      <c r="J1237" s="245"/>
    </row>
    <row r="1238" spans="1:10">
      <c r="A1238" s="222"/>
      <c r="B1238" s="216" t="s">
        <v>31</v>
      </c>
      <c r="C1238" s="217"/>
      <c r="D1238" s="218" t="s">
        <v>32</v>
      </c>
      <c r="E1238" s="219"/>
      <c r="F1238" s="220">
        <f>'[1]21ps'!O7</f>
        <v>90000</v>
      </c>
      <c r="G1238" s="221">
        <f>'[1]22ps'!O7</f>
        <v>44000</v>
      </c>
      <c r="H1238" s="221">
        <f t="shared" ref="H1238:H1252" si="25">I1238-G1238</f>
        <v>76000</v>
      </c>
      <c r="I1238" s="221">
        <v>120000</v>
      </c>
      <c r="J1238" s="245">
        <f>[1]PS!O7</f>
        <v>120000</v>
      </c>
    </row>
    <row r="1239" spans="1:10">
      <c r="A1239" s="222"/>
      <c r="B1239" s="216" t="s">
        <v>33</v>
      </c>
      <c r="C1239" s="217"/>
      <c r="D1239" s="218" t="s">
        <v>34</v>
      </c>
      <c r="E1239" s="219"/>
      <c r="F1239" s="220">
        <f>'[1]21ps'!O8</f>
        <v>72000</v>
      </c>
      <c r="G1239" s="221">
        <f>'[1]22ps'!O8</f>
        <v>36000</v>
      </c>
      <c r="H1239" s="221">
        <f t="shared" si="25"/>
        <v>36000</v>
      </c>
      <c r="I1239" s="221">
        <v>72000</v>
      </c>
      <c r="J1239" s="245">
        <f>[1]PS!O8</f>
        <v>72000</v>
      </c>
    </row>
    <row r="1240" spans="1:10">
      <c r="A1240" s="222"/>
      <c r="B1240" s="216" t="s">
        <v>35</v>
      </c>
      <c r="C1240" s="217"/>
      <c r="D1240" s="218" t="s">
        <v>36</v>
      </c>
      <c r="E1240" s="219"/>
      <c r="F1240" s="220">
        <f>'[1]21ps'!O9</f>
        <v>72000</v>
      </c>
      <c r="G1240" s="221">
        <f>'[1]22ps'!O9</f>
        <v>36000</v>
      </c>
      <c r="H1240" s="221">
        <f t="shared" si="25"/>
        <v>36000</v>
      </c>
      <c r="I1240" s="221">
        <v>72000</v>
      </c>
      <c r="J1240" s="245">
        <f>[1]PS!O9</f>
        <v>72000</v>
      </c>
    </row>
    <row r="1241" spans="1:10">
      <c r="A1241" s="222"/>
      <c r="B1241" s="216" t="s">
        <v>37</v>
      </c>
      <c r="C1241" s="217"/>
      <c r="D1241" s="218" t="s">
        <v>38</v>
      </c>
      <c r="E1241" s="219"/>
      <c r="F1241" s="220">
        <f>'[1]21ps'!O10</f>
        <v>24000</v>
      </c>
      <c r="G1241" s="221">
        <f>'[1]22ps'!O10</f>
        <v>18000</v>
      </c>
      <c r="H1241" s="221">
        <f t="shared" si="25"/>
        <v>12000</v>
      </c>
      <c r="I1241" s="221">
        <v>30000</v>
      </c>
      <c r="J1241" s="245">
        <f>[1]PS!O10</f>
        <v>30000</v>
      </c>
    </row>
    <row r="1242" spans="1:10">
      <c r="A1242" s="222"/>
      <c r="B1242" s="216" t="s">
        <v>39</v>
      </c>
      <c r="C1242" s="217"/>
      <c r="D1242" s="218" t="s">
        <v>40</v>
      </c>
      <c r="E1242" s="219"/>
      <c r="F1242" s="220">
        <f>'[1]21ps'!O14</f>
        <v>0</v>
      </c>
      <c r="G1242" s="221">
        <f>'[1]22ps'!O14</f>
        <v>0</v>
      </c>
      <c r="H1242" s="221">
        <f t="shared" si="25"/>
        <v>0</v>
      </c>
      <c r="I1242" s="221">
        <v>0</v>
      </c>
      <c r="J1242" s="245">
        <v>0</v>
      </c>
    </row>
    <row r="1243" spans="1:10">
      <c r="A1243" s="222"/>
      <c r="B1243" s="216" t="s">
        <v>41</v>
      </c>
      <c r="C1243" s="217"/>
      <c r="D1243" s="218" t="s">
        <v>42</v>
      </c>
      <c r="E1243" s="219"/>
      <c r="F1243" s="220">
        <f>'[1]21ps'!O15</f>
        <v>10000</v>
      </c>
      <c r="G1243" s="221">
        <f>'[1]22ps'!O15</f>
        <v>0</v>
      </c>
      <c r="H1243" s="221">
        <f t="shared" si="25"/>
        <v>0</v>
      </c>
      <c r="I1243" s="221">
        <v>0</v>
      </c>
      <c r="J1243" s="245">
        <f>[1]PS!O14</f>
        <v>0</v>
      </c>
    </row>
    <row r="1244" spans="1:10">
      <c r="A1244" s="222"/>
      <c r="B1244" s="216" t="s">
        <v>43</v>
      </c>
      <c r="C1244" s="217"/>
      <c r="D1244" s="218" t="s">
        <v>44</v>
      </c>
      <c r="E1244" s="219"/>
      <c r="F1244" s="220">
        <f>'[1]21ps'!O16</f>
        <v>15000</v>
      </c>
      <c r="G1244" s="221">
        <f>'[1]22ps'!O16</f>
        <v>0</v>
      </c>
      <c r="H1244" s="221">
        <f t="shared" si="25"/>
        <v>25000</v>
      </c>
      <c r="I1244" s="221">
        <v>25000</v>
      </c>
      <c r="J1244" s="245">
        <f>[1]PS!O15</f>
        <v>25000</v>
      </c>
    </row>
    <row r="1245" spans="1:10">
      <c r="A1245" s="222"/>
      <c r="B1245" s="216" t="s">
        <v>45</v>
      </c>
      <c r="C1245" s="217"/>
      <c r="D1245" s="218" t="s">
        <v>46</v>
      </c>
      <c r="E1245" s="219"/>
      <c r="F1245" s="220">
        <f>'[1]21ps'!O17</f>
        <v>102595</v>
      </c>
      <c r="G1245" s="221">
        <f>'[1]22ps'!O17</f>
        <v>0</v>
      </c>
      <c r="H1245" s="221">
        <f t="shared" si="25"/>
        <v>142003</v>
      </c>
      <c r="I1245" s="221">
        <v>142003</v>
      </c>
      <c r="J1245" s="245">
        <f>[1]PS!O16</f>
        <v>145564</v>
      </c>
    </row>
    <row r="1246" spans="1:10">
      <c r="A1246" s="222"/>
      <c r="B1246" s="216" t="s">
        <v>47</v>
      </c>
      <c r="C1246" s="217"/>
      <c r="D1246" s="218" t="s">
        <v>48</v>
      </c>
      <c r="E1246" s="219"/>
      <c r="F1246" s="220">
        <f>'[1]21ps'!O18</f>
        <v>169114.32</v>
      </c>
      <c r="G1246" s="221">
        <f>'[1]22ps'!O18</f>
        <v>85871.52</v>
      </c>
      <c r="H1246" s="221">
        <f t="shared" si="25"/>
        <v>118612.8</v>
      </c>
      <c r="I1246" s="221">
        <v>204484.32</v>
      </c>
      <c r="J1246" s="245">
        <f>[1]PS!O17</f>
        <v>209612.16</v>
      </c>
    </row>
    <row r="1247" spans="1:10">
      <c r="A1247" s="222"/>
      <c r="B1247" s="216" t="s">
        <v>49</v>
      </c>
      <c r="C1247" s="217"/>
      <c r="D1247" s="218" t="s">
        <v>50</v>
      </c>
      <c r="E1247" s="219"/>
      <c r="F1247" s="220">
        <f>'[1]21ps'!O19</f>
        <v>28185.72</v>
      </c>
      <c r="G1247" s="221">
        <f>'[1]22ps'!O19</f>
        <v>14311.92</v>
      </c>
      <c r="H1247" s="221">
        <f t="shared" si="25"/>
        <v>19768.8</v>
      </c>
      <c r="I1247" s="221">
        <v>34080.72</v>
      </c>
      <c r="J1247" s="245">
        <f>[1]PS!O18</f>
        <v>34935.36</v>
      </c>
    </row>
    <row r="1248" spans="1:10">
      <c r="A1248" s="222"/>
      <c r="B1248" s="216" t="s">
        <v>51</v>
      </c>
      <c r="C1248" s="217"/>
      <c r="D1248" s="218" t="s">
        <v>52</v>
      </c>
      <c r="E1248" s="219"/>
      <c r="F1248" s="220">
        <f>'[1]21ps'!O20</f>
        <v>18174.03</v>
      </c>
      <c r="G1248" s="221">
        <f>'[1]22ps'!O20</f>
        <v>9941.93</v>
      </c>
      <c r="H1248" s="221">
        <f t="shared" si="25"/>
        <v>24138.79</v>
      </c>
      <c r="I1248" s="221">
        <v>34080.72</v>
      </c>
      <c r="J1248" s="245">
        <f>[1]PS!O19</f>
        <v>43669.2</v>
      </c>
    </row>
    <row r="1249" spans="1:10">
      <c r="A1249" s="222"/>
      <c r="B1249" s="216" t="s">
        <v>53</v>
      </c>
      <c r="C1249" s="217"/>
      <c r="D1249" s="218" t="s">
        <v>54</v>
      </c>
      <c r="E1249" s="219"/>
      <c r="F1249" s="220">
        <f>'[1]21ps'!O21</f>
        <v>4700</v>
      </c>
      <c r="G1249" s="221">
        <f>'[1]22ps'!O21</f>
        <v>2100</v>
      </c>
      <c r="H1249" s="221">
        <f t="shared" si="25"/>
        <v>3900</v>
      </c>
      <c r="I1249" s="221">
        <v>6000</v>
      </c>
      <c r="J1249" s="245">
        <f>[1]PS!O20</f>
        <v>6000</v>
      </c>
    </row>
    <row r="1250" spans="1:10">
      <c r="A1250" s="222"/>
      <c r="B1250" s="216" t="s">
        <v>55</v>
      </c>
      <c r="C1250" s="217"/>
      <c r="D1250" s="218" t="s">
        <v>56</v>
      </c>
      <c r="E1250" s="219"/>
      <c r="F1250" s="220">
        <f>'[1]21ps'!O22</f>
        <v>0</v>
      </c>
      <c r="G1250" s="221">
        <f>'[1]22ps'!O22</f>
        <v>0</v>
      </c>
      <c r="H1250" s="221">
        <f t="shared" si="25"/>
        <v>0</v>
      </c>
      <c r="I1250" s="221">
        <v>0</v>
      </c>
      <c r="J1250" s="245">
        <f>[1]PS!O21</f>
        <v>0</v>
      </c>
    </row>
    <row r="1251" spans="1:10">
      <c r="A1251" s="283"/>
      <c r="B1251" s="284" t="s">
        <v>57</v>
      </c>
      <c r="C1251" s="285"/>
      <c r="D1251" s="286" t="s">
        <v>58</v>
      </c>
      <c r="E1251" s="287"/>
      <c r="F1251" s="251">
        <f>'[1]21ps'!O24+'[1]21ps'!O25+'[1]21ps'!O26</f>
        <v>247389</v>
      </c>
      <c r="G1251" s="225">
        <f>'[1]22ps'!O24+'[1]22ps'!O25+'[1]22ps'!O27</f>
        <v>143694</v>
      </c>
      <c r="H1251" s="225">
        <f t="shared" si="25"/>
        <v>63309</v>
      </c>
      <c r="I1251" s="225">
        <v>207003</v>
      </c>
      <c r="J1251" s="247">
        <f>[1]PS!O23+[1]PS!O24+[1]PS!O25</f>
        <v>195564</v>
      </c>
    </row>
    <row r="1252" ht="12.75" spans="1:10">
      <c r="A1252" s="308"/>
      <c r="B1252" s="266" t="s">
        <v>59</v>
      </c>
      <c r="C1252" s="266"/>
      <c r="D1252" s="290"/>
      <c r="E1252" s="291"/>
      <c r="F1252" s="319">
        <f>SUM(F1232:F1251)</f>
        <v>2373008.73</v>
      </c>
      <c r="G1252" s="231">
        <f>SUM(G1232:G1251)</f>
        <v>1180642</v>
      </c>
      <c r="H1252" s="231">
        <f t="shared" si="25"/>
        <v>1606915.92</v>
      </c>
      <c r="I1252" s="319">
        <f>SUM(I1232:I1251)</f>
        <v>2787557.92</v>
      </c>
      <c r="J1252" s="312">
        <f>SUM(J1232:J1251)</f>
        <v>2766136.1</v>
      </c>
    </row>
    <row r="1253" spans="1:10">
      <c r="A1253" s="216"/>
      <c r="B1253" s="216"/>
      <c r="C1253" s="232"/>
      <c r="D1253" s="218"/>
      <c r="E1253" s="232"/>
      <c r="F1253" s="233"/>
      <c r="G1253" s="234"/>
      <c r="H1253" s="234"/>
      <c r="I1253" s="234"/>
      <c r="J1253" s="234"/>
    </row>
    <row r="1254" spans="1:10">
      <c r="A1254" s="216"/>
      <c r="B1254" s="216"/>
      <c r="C1254" s="232"/>
      <c r="D1254" s="218"/>
      <c r="E1254" s="232"/>
      <c r="F1254" s="233"/>
      <c r="G1254" s="234"/>
      <c r="H1254" s="234"/>
      <c r="I1254" s="234"/>
      <c r="J1254" s="234"/>
    </row>
    <row r="1255" spans="1:10">
      <c r="A1255" s="216"/>
      <c r="B1255" s="216"/>
      <c r="C1255" s="232"/>
      <c r="D1255" s="218"/>
      <c r="E1255" s="232"/>
      <c r="F1255" s="233"/>
      <c r="G1255" s="234"/>
      <c r="H1255" s="234"/>
      <c r="I1255" s="234"/>
      <c r="J1255" s="234"/>
    </row>
    <row r="1256" spans="1:10">
      <c r="A1256" s="216"/>
      <c r="B1256" s="216"/>
      <c r="C1256" s="232"/>
      <c r="D1256" s="218"/>
      <c r="E1256" s="232"/>
      <c r="F1256" s="233"/>
      <c r="G1256" s="234"/>
      <c r="H1256" s="234"/>
      <c r="I1256" s="234"/>
      <c r="J1256" s="234"/>
    </row>
    <row r="1257" spans="1:10">
      <c r="A1257" s="216"/>
      <c r="B1257" s="216"/>
      <c r="C1257" s="232"/>
      <c r="D1257" s="218"/>
      <c r="E1257" s="232"/>
      <c r="F1257" s="233"/>
      <c r="G1257" s="234"/>
      <c r="H1257" s="234"/>
      <c r="I1257" s="234"/>
      <c r="J1257" s="234"/>
    </row>
    <row r="1258" spans="1:10">
      <c r="A1258" s="216"/>
      <c r="B1258" s="216"/>
      <c r="C1258" s="232"/>
      <c r="D1258" s="218"/>
      <c r="E1258" s="232"/>
      <c r="F1258" s="233"/>
      <c r="G1258" s="234"/>
      <c r="H1258" s="234"/>
      <c r="I1258" s="234"/>
      <c r="J1258" s="234"/>
    </row>
    <row r="1259" spans="1:10">
      <c r="A1259" s="216"/>
      <c r="B1259" s="216"/>
      <c r="C1259" s="232"/>
      <c r="D1259" s="218"/>
      <c r="E1259" s="232"/>
      <c r="F1259" s="233"/>
      <c r="G1259" s="234"/>
      <c r="H1259" s="234"/>
      <c r="I1259" s="234"/>
      <c r="J1259" s="234"/>
    </row>
    <row r="1260" spans="1:10">
      <c r="A1260" s="216"/>
      <c r="B1260" s="216"/>
      <c r="C1260" s="232"/>
      <c r="D1260" s="218"/>
      <c r="E1260" s="232"/>
      <c r="F1260" s="233"/>
      <c r="G1260" s="234"/>
      <c r="H1260" s="234"/>
      <c r="I1260" s="234"/>
      <c r="J1260" s="234"/>
    </row>
    <row r="1261" ht="12.75" spans="1:10">
      <c r="A1261" s="216"/>
      <c r="B1261" s="216"/>
      <c r="C1261" s="232"/>
      <c r="D1261" s="218"/>
      <c r="E1261" s="232"/>
      <c r="F1261" s="233"/>
      <c r="G1261" s="234"/>
      <c r="H1261" s="234"/>
      <c r="I1261" s="234"/>
      <c r="J1261" s="234"/>
    </row>
    <row r="1262" ht="24" spans="1:10">
      <c r="A1262" s="205" t="s">
        <v>129</v>
      </c>
      <c r="B1262" s="163"/>
      <c r="C1262" s="206"/>
      <c r="D1262" s="164" t="s">
        <v>13</v>
      </c>
      <c r="E1262" s="207" t="s">
        <v>14</v>
      </c>
      <c r="F1262" s="136" t="s">
        <v>15</v>
      </c>
      <c r="G1262" s="137" t="s">
        <v>16</v>
      </c>
      <c r="H1262" s="138"/>
      <c r="I1262" s="138"/>
      <c r="J1262" s="139" t="s">
        <v>17</v>
      </c>
    </row>
    <row r="1263" spans="1:10">
      <c r="A1263" s="208"/>
      <c r="B1263" s="165"/>
      <c r="C1263" s="209"/>
      <c r="D1263" s="166"/>
      <c r="E1263" s="210" t="s">
        <v>18</v>
      </c>
      <c r="F1263" s="142"/>
      <c r="G1263" s="143" t="s">
        <v>19</v>
      </c>
      <c r="H1263" s="144" t="s">
        <v>20</v>
      </c>
      <c r="I1263" s="145" t="s">
        <v>21</v>
      </c>
      <c r="J1263" s="146"/>
    </row>
    <row r="1264" ht="12.75" spans="1:10">
      <c r="A1264" s="235"/>
      <c r="B1264" s="167"/>
      <c r="C1264" s="236"/>
      <c r="D1264" s="168"/>
      <c r="E1264" s="237"/>
      <c r="F1264" s="147" t="s">
        <v>22</v>
      </c>
      <c r="G1264" s="148" t="s">
        <v>22</v>
      </c>
      <c r="H1264" s="149" t="s">
        <v>23</v>
      </c>
      <c r="I1264" s="150"/>
      <c r="J1264" s="151" t="s">
        <v>24</v>
      </c>
    </row>
    <row r="1265" spans="1:10">
      <c r="A1265" s="238" t="s">
        <v>60</v>
      </c>
      <c r="B1265" s="239"/>
      <c r="C1265" s="240"/>
      <c r="D1265" s="241"/>
      <c r="E1265" s="242"/>
      <c r="F1265" s="243"/>
      <c r="G1265" s="244"/>
      <c r="H1265" s="244"/>
      <c r="I1265" s="244"/>
      <c r="J1265" s="250"/>
    </row>
    <row r="1266" spans="1:10">
      <c r="A1266" s="215"/>
      <c r="B1266" s="216" t="s">
        <v>61</v>
      </c>
      <c r="C1266" s="217"/>
      <c r="D1266" s="218" t="s">
        <v>62</v>
      </c>
      <c r="E1266" s="219"/>
      <c r="F1266" s="223">
        <f>'[1]21mooe'!P3</f>
        <v>86802</v>
      </c>
      <c r="G1266" s="224">
        <f>'[1]22mooe'!P3</f>
        <v>29730</v>
      </c>
      <c r="H1266" s="224">
        <f>I1266-G1266</f>
        <v>90270</v>
      </c>
      <c r="I1266" s="224">
        <v>120000</v>
      </c>
      <c r="J1266" s="246">
        <f>[1]MOOE!P2</f>
        <v>120000</v>
      </c>
    </row>
    <row r="1267" spans="1:10">
      <c r="A1267" s="215"/>
      <c r="B1267" s="216" t="s">
        <v>63</v>
      </c>
      <c r="C1267" s="217"/>
      <c r="D1267" s="218" t="s">
        <v>64</v>
      </c>
      <c r="E1267" s="219"/>
      <c r="F1267" s="220">
        <f>'[1]21mooe'!P4</f>
        <v>67130</v>
      </c>
      <c r="G1267" s="221">
        <f>'[1]22mooe'!P4</f>
        <v>49900</v>
      </c>
      <c r="H1267" s="221">
        <f>I1267-G1267</f>
        <v>70100</v>
      </c>
      <c r="I1267" s="221">
        <v>120000</v>
      </c>
      <c r="J1267" s="245">
        <f>[1]MOOE!P3</f>
        <v>120000</v>
      </c>
    </row>
    <row r="1268" spans="1:10">
      <c r="A1268" s="215"/>
      <c r="B1268" s="216" t="s">
        <v>65</v>
      </c>
      <c r="C1268" s="217"/>
      <c r="D1268" s="218" t="s">
        <v>66</v>
      </c>
      <c r="E1268" s="219"/>
      <c r="F1268" s="220">
        <f>'[1]21mooe'!P5</f>
        <v>29038.2</v>
      </c>
      <c r="G1268" s="221">
        <f>'[1]22mooe'!P5</f>
        <v>13239.82</v>
      </c>
      <c r="H1268" s="221">
        <f>I1268-G1268</f>
        <v>56760.18</v>
      </c>
      <c r="I1268" s="221">
        <v>70000</v>
      </c>
      <c r="J1268" s="245">
        <f>[1]MOOE!P4</f>
        <v>70000</v>
      </c>
    </row>
    <row r="1269" spans="1:10">
      <c r="A1269" s="215"/>
      <c r="B1269" s="216" t="s">
        <v>67</v>
      </c>
      <c r="C1269" s="217"/>
      <c r="D1269" s="218" t="s">
        <v>68</v>
      </c>
      <c r="E1269" s="219"/>
      <c r="F1269" s="220">
        <f>'[1]21mooe'!P7</f>
        <v>50000</v>
      </c>
      <c r="G1269" s="221">
        <f>'[1]22mooe'!P7</f>
        <v>20593.93</v>
      </c>
      <c r="H1269" s="221"/>
      <c r="I1269" s="221">
        <v>50000</v>
      </c>
      <c r="J1269" s="245">
        <f>[1]MOOE!P6</f>
        <v>50000</v>
      </c>
    </row>
    <row r="1270" spans="1:10">
      <c r="A1270" s="215"/>
      <c r="B1270" s="216" t="s">
        <v>75</v>
      </c>
      <c r="C1270" s="217"/>
      <c r="D1270" s="218" t="s">
        <v>76</v>
      </c>
      <c r="E1270" s="219"/>
      <c r="F1270" s="220">
        <f>'[1]21mooe'!P11</f>
        <v>0</v>
      </c>
      <c r="G1270" s="221">
        <v>0</v>
      </c>
      <c r="H1270" s="221">
        <f t="shared" ref="H1270:H1277" si="26">I1270-G1270</f>
        <v>3600</v>
      </c>
      <c r="I1270" s="221">
        <v>3600</v>
      </c>
      <c r="J1270" s="245">
        <f>[1]MOOE!P10</f>
        <v>3600</v>
      </c>
    </row>
    <row r="1271" spans="1:10">
      <c r="A1271" s="215"/>
      <c r="B1271" s="216" t="s">
        <v>143</v>
      </c>
      <c r="C1271" s="217"/>
      <c r="D1271" s="218" t="s">
        <v>78</v>
      </c>
      <c r="E1271" s="219"/>
      <c r="F1271" s="220">
        <f>'[1]21mooe'!P12</f>
        <v>18904.05</v>
      </c>
      <c r="G1271" s="221">
        <f>'[1]22mooe'!P12</f>
        <v>8582</v>
      </c>
      <c r="H1271" s="221">
        <f t="shared" si="26"/>
        <v>11418</v>
      </c>
      <c r="I1271" s="221">
        <v>20000</v>
      </c>
      <c r="J1271" s="245">
        <f>[1]MOOE!P11</f>
        <v>20000</v>
      </c>
    </row>
    <row r="1272" spans="1:10">
      <c r="A1272" s="215"/>
      <c r="B1272" s="216" t="s">
        <v>87</v>
      </c>
      <c r="C1272" s="217"/>
      <c r="D1272" s="218" t="s">
        <v>88</v>
      </c>
      <c r="E1272" s="219"/>
      <c r="F1272" s="220">
        <f>'[1]21mooe'!P14</f>
        <v>0</v>
      </c>
      <c r="G1272" s="221">
        <v>0</v>
      </c>
      <c r="H1272" s="221">
        <f t="shared" si="26"/>
        <v>0</v>
      </c>
      <c r="I1272" s="221">
        <v>0</v>
      </c>
      <c r="J1272" s="245">
        <f>[1]MOOE!P13</f>
        <v>0</v>
      </c>
    </row>
    <row r="1273" spans="1:10">
      <c r="A1273" s="215"/>
      <c r="B1273" s="216" t="s">
        <v>89</v>
      </c>
      <c r="C1273" s="217"/>
      <c r="D1273" s="218" t="s">
        <v>90</v>
      </c>
      <c r="E1273" s="219"/>
      <c r="F1273" s="220">
        <f>'[1]21mooe'!P19</f>
        <v>0</v>
      </c>
      <c r="G1273" s="221">
        <f>'[1]22mooe'!P19</f>
        <v>0</v>
      </c>
      <c r="H1273" s="221">
        <f t="shared" si="26"/>
        <v>0</v>
      </c>
      <c r="I1273" s="221">
        <v>0</v>
      </c>
      <c r="J1273" s="245">
        <v>0</v>
      </c>
    </row>
    <row r="1274" spans="1:10">
      <c r="A1274" s="215"/>
      <c r="B1274" s="216" t="s">
        <v>93</v>
      </c>
      <c r="C1274" s="217"/>
      <c r="D1274" s="218" t="s">
        <v>94</v>
      </c>
      <c r="E1274" s="219"/>
      <c r="F1274" s="220">
        <f>'[1]21mooe'!P21</f>
        <v>0</v>
      </c>
      <c r="G1274" s="221">
        <v>0</v>
      </c>
      <c r="H1274" s="221">
        <f t="shared" si="26"/>
        <v>10000</v>
      </c>
      <c r="I1274" s="221">
        <v>10000</v>
      </c>
      <c r="J1274" s="245">
        <f>[1]MOOE!P19</f>
        <v>10000</v>
      </c>
    </row>
    <row r="1275" spans="1:10">
      <c r="A1275" s="215"/>
      <c r="B1275" s="216" t="s">
        <v>95</v>
      </c>
      <c r="C1275" s="217"/>
      <c r="D1275" s="218" t="s">
        <v>96</v>
      </c>
      <c r="E1275" s="219"/>
      <c r="F1275" s="220">
        <f>'[1]21mooe'!P22</f>
        <v>0</v>
      </c>
      <c r="G1275" s="221">
        <f>'[1]22mooe'!P22</f>
        <v>0</v>
      </c>
      <c r="H1275" s="221">
        <f t="shared" si="26"/>
        <v>20000</v>
      </c>
      <c r="I1275" s="221">
        <v>20000</v>
      </c>
      <c r="J1275" s="245">
        <f>[1]MOOE!P20</f>
        <v>20000</v>
      </c>
    </row>
    <row r="1276" spans="1:10">
      <c r="A1276" s="215"/>
      <c r="B1276" s="216" t="s">
        <v>105</v>
      </c>
      <c r="C1276" s="217"/>
      <c r="D1276" s="218" t="s">
        <v>106</v>
      </c>
      <c r="E1276" s="219"/>
      <c r="F1276" s="220">
        <f>'[1]21mooe'!P28</f>
        <v>43533.22</v>
      </c>
      <c r="G1276" s="221">
        <f>'[1]22mooe'!P29</f>
        <v>5400</v>
      </c>
      <c r="H1276" s="221">
        <f t="shared" si="26"/>
        <v>44600</v>
      </c>
      <c r="I1276" s="221">
        <v>50000</v>
      </c>
      <c r="J1276" s="245">
        <f>[1]MOOE!P25</f>
        <v>50000</v>
      </c>
    </row>
    <row r="1277" ht="12.75" spans="1:10">
      <c r="A1277" s="258"/>
      <c r="B1277" s="295" t="s">
        <v>107</v>
      </c>
      <c r="C1277" s="295"/>
      <c r="D1277" s="296"/>
      <c r="E1277" s="262"/>
      <c r="F1277" s="297">
        <f>SUM(F1266:F1276)</f>
        <v>295407.47</v>
      </c>
      <c r="G1277" s="230">
        <f>SUM(G1266:G1276)</f>
        <v>127445.75</v>
      </c>
      <c r="H1277" s="230">
        <f t="shared" si="26"/>
        <v>336154.25</v>
      </c>
      <c r="I1277" s="297">
        <f>SUM(I1266:I1276)</f>
        <v>463600</v>
      </c>
      <c r="J1277" s="300">
        <f>SUM(J1266:J1276)</f>
        <v>463600</v>
      </c>
    </row>
    <row r="1278" spans="1:10">
      <c r="A1278" s="215" t="s">
        <v>108</v>
      </c>
      <c r="B1278" s="216"/>
      <c r="C1278" s="217"/>
      <c r="D1278" s="315"/>
      <c r="E1278" s="217"/>
      <c r="F1278" s="220"/>
      <c r="G1278" s="221"/>
      <c r="H1278" s="221"/>
      <c r="I1278" s="221"/>
      <c r="J1278" s="245"/>
    </row>
    <row r="1279" spans="1:10">
      <c r="A1279" s="215"/>
      <c r="B1279" s="216" t="s">
        <v>138</v>
      </c>
      <c r="C1279" s="217"/>
      <c r="D1279" s="218" t="s">
        <v>114</v>
      </c>
      <c r="E1279" s="219"/>
      <c r="F1279" s="220">
        <v>0</v>
      </c>
      <c r="G1279" s="221">
        <v>0</v>
      </c>
      <c r="H1279" s="221">
        <f>I1279-G1279</f>
        <v>0</v>
      </c>
      <c r="I1279" s="221">
        <v>0</v>
      </c>
      <c r="J1279" s="245">
        <f>[1]MOOE!P30</f>
        <v>0</v>
      </c>
    </row>
    <row r="1280" spans="1:10">
      <c r="A1280" s="215"/>
      <c r="B1280" s="216" t="s">
        <v>131</v>
      </c>
      <c r="C1280" s="217"/>
      <c r="D1280" s="298" t="s">
        <v>110</v>
      </c>
      <c r="E1280" s="219"/>
      <c r="F1280" s="220">
        <f>'[1]21mooe'!P34</f>
        <v>18000</v>
      </c>
      <c r="G1280" s="221">
        <f>'[1]22mooe'!P34</f>
        <v>0</v>
      </c>
      <c r="H1280" s="221">
        <f>I1280-G1280</f>
        <v>0</v>
      </c>
      <c r="I1280" s="221">
        <v>0</v>
      </c>
      <c r="J1280" s="245">
        <f>[1]MOOE!P31</f>
        <v>0</v>
      </c>
    </row>
    <row r="1281" spans="1:10">
      <c r="A1281" s="215"/>
      <c r="B1281" s="216" t="s">
        <v>132</v>
      </c>
      <c r="C1281" s="217"/>
      <c r="D1281" s="321" t="s">
        <v>116</v>
      </c>
      <c r="E1281" s="287"/>
      <c r="F1281" s="220">
        <f>'[1]21mooe'!P35</f>
        <v>9600</v>
      </c>
      <c r="G1281" s="221">
        <v>0</v>
      </c>
      <c r="H1281" s="221">
        <f>I1281-G1281</f>
        <v>0</v>
      </c>
      <c r="I1281" s="221">
        <v>0</v>
      </c>
      <c r="J1281" s="245">
        <f>[1]MOOE!P32</f>
        <v>0</v>
      </c>
    </row>
    <row r="1282" ht="12.75" spans="1:10">
      <c r="A1282" s="258"/>
      <c r="B1282" s="259" t="s">
        <v>117</v>
      </c>
      <c r="C1282" s="260"/>
      <c r="D1282" s="317"/>
      <c r="E1282" s="322"/>
      <c r="F1282" s="264">
        <f>SUM(F1279:F1281)</f>
        <v>27600</v>
      </c>
      <c r="G1282" s="264">
        <f>SUM(G1279:G1281)</f>
        <v>0</v>
      </c>
      <c r="H1282" s="264">
        <f>SUM(H1279:H1281)</f>
        <v>0</v>
      </c>
      <c r="I1282" s="263">
        <f>SUM(I1279:I1281)</f>
        <v>0</v>
      </c>
      <c r="J1282" s="281">
        <f>SUM(J1279:J1281)</f>
        <v>0</v>
      </c>
    </row>
    <row r="1283" ht="12.75" spans="1:10">
      <c r="A1283" s="265" t="s">
        <v>133</v>
      </c>
      <c r="B1283" s="266"/>
      <c r="C1283" s="266"/>
      <c r="D1283" s="318"/>
      <c r="E1283" s="323"/>
      <c r="F1283" s="270">
        <f>F1252+F1277+F1282</f>
        <v>2696016.2</v>
      </c>
      <c r="G1283" s="269">
        <f>G1252+G1277+G1282</f>
        <v>1308087.75</v>
      </c>
      <c r="H1283" s="270">
        <f>I1283-G1283</f>
        <v>1943070.17</v>
      </c>
      <c r="I1283" s="269">
        <f>I1252+I1277+I1282</f>
        <v>3251157.92</v>
      </c>
      <c r="J1283" s="282">
        <f>J1252+J1277+J1282</f>
        <v>3229736.1</v>
      </c>
    </row>
    <row r="1284" ht="13.2" spans="1:10">
      <c r="A1284" s="271"/>
      <c r="B1284" s="271"/>
      <c r="C1284" s="232"/>
      <c r="D1284" s="272"/>
      <c r="E1284" s="232"/>
      <c r="F1284" s="233"/>
      <c r="G1284" s="233"/>
      <c r="H1284" s="233"/>
      <c r="I1284" s="233"/>
      <c r="J1284" s="233"/>
    </row>
    <row r="1285" ht="13.2" spans="1:10">
      <c r="A1285" s="271" t="s">
        <v>119</v>
      </c>
      <c r="B1285" s="271"/>
      <c r="C1285" s="232"/>
      <c r="D1285" s="272"/>
      <c r="E1285" s="232"/>
      <c r="F1285" s="233"/>
      <c r="G1285" s="233"/>
      <c r="H1285" s="233"/>
      <c r="I1285" s="233"/>
      <c r="J1285" s="233"/>
    </row>
    <row r="1286" ht="13.2" spans="1:10">
      <c r="A1286" s="271"/>
      <c r="B1286" s="271"/>
      <c r="C1286" s="232"/>
      <c r="D1286" s="272"/>
      <c r="E1286" s="232"/>
      <c r="F1286" s="233"/>
      <c r="G1286" s="233"/>
      <c r="H1286" s="233"/>
      <c r="I1286" s="233"/>
      <c r="J1286" s="233"/>
    </row>
    <row r="1287" ht="13.2" spans="1:10">
      <c r="A1287" s="273"/>
      <c r="B1287" s="271"/>
      <c r="C1287" s="274" t="s">
        <v>120</v>
      </c>
      <c r="D1287" s="271" t="s">
        <v>121</v>
      </c>
      <c r="E1287" s="271"/>
      <c r="F1287" s="275"/>
      <c r="G1287" s="276"/>
      <c r="H1287" s="277" t="s">
        <v>122</v>
      </c>
      <c r="I1287" s="277"/>
      <c r="J1287" s="275"/>
    </row>
    <row r="1288" ht="13.2" spans="1:10">
      <c r="A1288" s="273"/>
      <c r="B1288" s="271"/>
      <c r="C1288" s="274"/>
      <c r="D1288" s="278"/>
      <c r="E1288" s="271"/>
      <c r="F1288" s="275"/>
      <c r="G1288" s="276"/>
      <c r="H1288" s="276"/>
      <c r="I1288" s="276"/>
      <c r="J1288" s="275"/>
    </row>
    <row r="1290" spans="3:10">
      <c r="C1290" s="279" t="s">
        <v>184</v>
      </c>
      <c r="D1290" s="279" t="s">
        <v>125</v>
      </c>
      <c r="E1290" s="279"/>
      <c r="F1290" s="279"/>
      <c r="G1290" s="279"/>
      <c r="H1290" s="279" t="s">
        <v>124</v>
      </c>
      <c r="I1290" s="279"/>
      <c r="J1290" s="279"/>
    </row>
    <row r="1291" spans="3:10">
      <c r="C1291" s="280" t="s">
        <v>185</v>
      </c>
      <c r="D1291" s="280" t="s">
        <v>127</v>
      </c>
      <c r="E1291" s="280"/>
      <c r="F1291" s="280"/>
      <c r="G1291" s="280"/>
      <c r="H1291" s="280" t="s">
        <v>126</v>
      </c>
      <c r="I1291" s="280"/>
      <c r="J1291" s="280"/>
    </row>
    <row r="1292" spans="3:10">
      <c r="C1292" s="280"/>
      <c r="D1292" s="280"/>
      <c r="E1292" s="280"/>
      <c r="F1292" s="280"/>
      <c r="G1292" s="280"/>
      <c r="H1292" s="280"/>
      <c r="I1292" s="280"/>
      <c r="J1292" s="280"/>
    </row>
    <row r="1293" spans="3:10">
      <c r="C1293" s="280"/>
      <c r="D1293" s="280"/>
      <c r="E1293" s="280"/>
      <c r="F1293" s="280"/>
      <c r="G1293" s="280"/>
      <c r="H1293" s="280"/>
      <c r="I1293" s="280"/>
      <c r="J1293" s="280"/>
    </row>
    <row r="1294" spans="3:10">
      <c r="C1294" s="280"/>
      <c r="D1294" s="280"/>
      <c r="E1294" s="280"/>
      <c r="F1294" s="280"/>
      <c r="G1294" s="280"/>
      <c r="H1294" s="280"/>
      <c r="I1294" s="280"/>
      <c r="J1294" s="280"/>
    </row>
    <row r="1295" spans="3:10">
      <c r="C1295" s="280"/>
      <c r="D1295" s="280"/>
      <c r="E1295" s="280"/>
      <c r="F1295" s="280"/>
      <c r="G1295" s="280"/>
      <c r="H1295" s="280"/>
      <c r="I1295" s="280"/>
      <c r="J1295" s="280"/>
    </row>
    <row r="1296" spans="3:10">
      <c r="C1296" s="280"/>
      <c r="D1296" s="280"/>
      <c r="E1296" s="280"/>
      <c r="F1296" s="280"/>
      <c r="G1296" s="280"/>
      <c r="H1296" s="280"/>
      <c r="I1296" s="280"/>
      <c r="J1296" s="280"/>
    </row>
    <row r="1297" spans="3:10">
      <c r="C1297" s="280"/>
      <c r="D1297" s="280"/>
      <c r="E1297" s="280"/>
      <c r="F1297" s="280"/>
      <c r="G1297" s="280"/>
      <c r="H1297" s="280"/>
      <c r="I1297" s="280"/>
      <c r="J1297" s="280"/>
    </row>
    <row r="1298" spans="3:10">
      <c r="C1298" s="280"/>
      <c r="D1298" s="280"/>
      <c r="E1298" s="280"/>
      <c r="F1298" s="280"/>
      <c r="G1298" s="280"/>
      <c r="H1298" s="280"/>
      <c r="I1298" s="280"/>
      <c r="J1298" s="280"/>
    </row>
    <row r="1299" spans="3:10">
      <c r="C1299" s="280"/>
      <c r="D1299" s="280"/>
      <c r="E1299" s="280"/>
      <c r="F1299" s="280"/>
      <c r="G1299" s="280"/>
      <c r="H1299" s="280"/>
      <c r="I1299" s="280"/>
      <c r="J1299" s="280"/>
    </row>
    <row r="1300" spans="3:10">
      <c r="C1300" s="280"/>
      <c r="D1300" s="280"/>
      <c r="E1300" s="280"/>
      <c r="F1300" s="280"/>
      <c r="G1300" s="280"/>
      <c r="H1300" s="280"/>
      <c r="I1300" s="280"/>
      <c r="J1300" s="280"/>
    </row>
    <row r="1301" spans="3:10">
      <c r="C1301" s="280"/>
      <c r="D1301" s="280"/>
      <c r="E1301" s="280"/>
      <c r="F1301" s="280"/>
      <c r="G1301" s="280"/>
      <c r="H1301" s="280"/>
      <c r="I1301" s="280"/>
      <c r="J1301" s="280"/>
    </row>
    <row r="1302" spans="3:10">
      <c r="C1302" s="280"/>
      <c r="D1302" s="280"/>
      <c r="E1302" s="280"/>
      <c r="F1302" s="280"/>
      <c r="G1302" s="280"/>
      <c r="H1302" s="280"/>
      <c r="I1302" s="280"/>
      <c r="J1302" s="280"/>
    </row>
    <row r="1303" spans="3:10">
      <c r="C1303" s="280"/>
      <c r="D1303" s="280"/>
      <c r="E1303" s="280"/>
      <c r="F1303" s="280"/>
      <c r="G1303" s="280"/>
      <c r="H1303" s="280"/>
      <c r="I1303" s="280"/>
      <c r="J1303" s="280"/>
    </row>
    <row r="1304" spans="1:10">
      <c r="A1304" s="99" t="s">
        <v>200</v>
      </c>
      <c r="B1304" s="99"/>
      <c r="C1304" s="99"/>
      <c r="D1304" s="99"/>
      <c r="E1304" s="99"/>
      <c r="F1304" s="99"/>
      <c r="G1304" s="99"/>
      <c r="H1304" s="99"/>
      <c r="I1304" s="99"/>
      <c r="J1304" s="99"/>
    </row>
    <row r="1305" spans="1:10">
      <c r="A1305" s="204"/>
      <c r="B1305" s="204"/>
      <c r="C1305" s="204"/>
      <c r="D1305" s="204"/>
      <c r="E1305" s="204"/>
      <c r="F1305" s="204"/>
      <c r="G1305" s="204"/>
      <c r="H1305" s="204"/>
      <c r="I1305" s="204"/>
      <c r="J1305" s="204"/>
    </row>
    <row r="1306" spans="1:10">
      <c r="A1306" s="204"/>
      <c r="B1306" s="204"/>
      <c r="C1306" s="204"/>
      <c r="D1306" s="204"/>
      <c r="E1306" s="204"/>
      <c r="F1306" s="204"/>
      <c r="G1306" s="204"/>
      <c r="H1306" s="204"/>
      <c r="I1306" s="204"/>
      <c r="J1306" s="204"/>
    </row>
    <row r="1307" spans="1:10">
      <c r="A1307" s="199"/>
      <c r="B1307" s="199"/>
      <c r="C1307" s="199"/>
      <c r="D1307" s="199"/>
      <c r="E1307" s="199"/>
      <c r="F1307" s="199"/>
      <c r="G1307" s="199"/>
      <c r="H1307" s="199"/>
      <c r="I1307" s="199"/>
      <c r="J1307" s="199"/>
    </row>
    <row r="1308" ht="15.6" spans="1:10">
      <c r="A1308" s="131" t="s">
        <v>3</v>
      </c>
      <c r="B1308" s="131"/>
      <c r="C1308" s="131"/>
      <c r="D1308" s="131"/>
      <c r="E1308" s="131"/>
      <c r="F1308" s="131"/>
      <c r="G1308" s="131"/>
      <c r="H1308" s="131"/>
      <c r="I1308" s="131"/>
      <c r="J1308" s="131"/>
    </row>
    <row r="1309" spans="1:10">
      <c r="A1309" s="198"/>
      <c r="B1309" s="198"/>
      <c r="C1309" s="198"/>
      <c r="D1309" s="198"/>
      <c r="E1309" s="198"/>
      <c r="F1309" s="198"/>
      <c r="G1309" s="198"/>
      <c r="H1309" s="198"/>
      <c r="I1309" s="198"/>
      <c r="J1309" s="198"/>
    </row>
    <row r="1310" spans="1:10">
      <c r="A1310" s="197" t="s">
        <v>4</v>
      </c>
      <c r="B1310" s="197"/>
      <c r="C1310" s="198" t="s">
        <v>5</v>
      </c>
      <c r="D1310" s="197"/>
      <c r="E1310" s="197"/>
      <c r="F1310" s="197"/>
      <c r="G1310" s="197" t="s">
        <v>6</v>
      </c>
      <c r="H1310" s="198">
        <v>2023</v>
      </c>
      <c r="I1310" s="197"/>
      <c r="J1310" s="197"/>
    </row>
    <row r="1311" spans="1:10">
      <c r="A1311" s="199" t="s">
        <v>7</v>
      </c>
      <c r="B1311" s="199"/>
      <c r="C1311" s="198" t="s">
        <v>8</v>
      </c>
      <c r="D1311" s="198"/>
      <c r="E1311" s="198"/>
      <c r="F1311" s="198"/>
      <c r="G1311" s="197"/>
      <c r="H1311" s="199"/>
      <c r="I1311" s="199"/>
      <c r="J1311" s="198"/>
    </row>
    <row r="1312" ht="12.75" spans="1:10">
      <c r="A1312" s="197" t="s">
        <v>11</v>
      </c>
      <c r="B1312" s="197"/>
      <c r="C1312" s="199"/>
      <c r="D1312" s="198"/>
      <c r="E1312" s="198"/>
      <c r="F1312" s="198"/>
      <c r="G1312" s="197"/>
      <c r="H1312" s="199"/>
      <c r="I1312" s="199"/>
      <c r="J1312" s="198"/>
    </row>
    <row r="1313" ht="24" spans="1:10">
      <c r="A1313" s="205" t="s">
        <v>129</v>
      </c>
      <c r="B1313" s="163"/>
      <c r="C1313" s="206"/>
      <c r="D1313" s="164" t="s">
        <v>13</v>
      </c>
      <c r="E1313" s="207" t="s">
        <v>14</v>
      </c>
      <c r="F1313" s="136" t="s">
        <v>15</v>
      </c>
      <c r="G1313" s="137" t="s">
        <v>16</v>
      </c>
      <c r="H1313" s="138"/>
      <c r="I1313" s="138"/>
      <c r="J1313" s="139" t="s">
        <v>17</v>
      </c>
    </row>
    <row r="1314" spans="1:10">
      <c r="A1314" s="208"/>
      <c r="B1314" s="165"/>
      <c r="C1314" s="209"/>
      <c r="D1314" s="166"/>
      <c r="E1314" s="210" t="s">
        <v>18</v>
      </c>
      <c r="F1314" s="142"/>
      <c r="G1314" s="143" t="s">
        <v>19</v>
      </c>
      <c r="H1314" s="144" t="s">
        <v>20</v>
      </c>
      <c r="I1314" s="145" t="s">
        <v>21</v>
      </c>
      <c r="J1314" s="146"/>
    </row>
    <row r="1315" ht="12.75" spans="1:10">
      <c r="A1315" s="292"/>
      <c r="B1315" s="175"/>
      <c r="C1315" s="293"/>
      <c r="D1315" s="168"/>
      <c r="E1315" s="237"/>
      <c r="F1315" s="147" t="s">
        <v>22</v>
      </c>
      <c r="G1315" s="148" t="s">
        <v>22</v>
      </c>
      <c r="H1315" s="149" t="s">
        <v>23</v>
      </c>
      <c r="I1315" s="150"/>
      <c r="J1315" s="151" t="s">
        <v>24</v>
      </c>
    </row>
    <row r="1316" spans="1:10">
      <c r="A1316" s="238" t="s">
        <v>60</v>
      </c>
      <c r="B1316" s="239"/>
      <c r="C1316" s="240"/>
      <c r="D1316" s="241"/>
      <c r="E1316" s="242"/>
      <c r="F1316" s="243"/>
      <c r="G1316" s="244"/>
      <c r="H1316" s="244"/>
      <c r="I1316" s="244"/>
      <c r="J1316" s="250"/>
    </row>
    <row r="1317" spans="1:10">
      <c r="A1317" s="215"/>
      <c r="B1317" s="216" t="s">
        <v>61</v>
      </c>
      <c r="C1317" s="217"/>
      <c r="D1317" s="218" t="s">
        <v>62</v>
      </c>
      <c r="E1317" s="219"/>
      <c r="F1317" s="223">
        <f>'[1]21mooe'!Q3</f>
        <v>12750</v>
      </c>
      <c r="G1317" s="224">
        <f>'[1]22mooe'!Q3</f>
        <v>8000</v>
      </c>
      <c r="H1317" s="224">
        <f>I1317-G1317</f>
        <v>22000</v>
      </c>
      <c r="I1317" s="224">
        <v>30000</v>
      </c>
      <c r="J1317" s="246">
        <f>[1]MOOE!Q2</f>
        <v>30000</v>
      </c>
    </row>
    <row r="1318" spans="1:10">
      <c r="A1318" s="215"/>
      <c r="B1318" s="216" t="s">
        <v>63</v>
      </c>
      <c r="C1318" s="217"/>
      <c r="D1318" s="218" t="s">
        <v>64</v>
      </c>
      <c r="E1318" s="219"/>
      <c r="F1318" s="220">
        <f>'[1]21mooe'!Q4</f>
        <v>13900</v>
      </c>
      <c r="G1318" s="221">
        <f>'[1]22mooe'!Q4</f>
        <v>19700</v>
      </c>
      <c r="H1318" s="221">
        <f>I1318-G1318</f>
        <v>10300</v>
      </c>
      <c r="I1318" s="221">
        <v>30000</v>
      </c>
      <c r="J1318" s="245">
        <f>[1]MOOE!Q3</f>
        <v>30000</v>
      </c>
    </row>
    <row r="1319" spans="1:10">
      <c r="A1319" s="215"/>
      <c r="B1319" s="216" t="s">
        <v>65</v>
      </c>
      <c r="C1319" s="217"/>
      <c r="D1319" s="218" t="s">
        <v>66</v>
      </c>
      <c r="E1319" s="219"/>
      <c r="F1319" s="220">
        <f>'[1]21mooe'!Q5</f>
        <v>27110</v>
      </c>
      <c r="G1319" s="221">
        <f>'[1]22mooe'!Q5</f>
        <v>17750</v>
      </c>
      <c r="H1319" s="221">
        <f>I1319-G1319</f>
        <v>12250</v>
      </c>
      <c r="I1319" s="221">
        <v>30000</v>
      </c>
      <c r="J1319" s="245">
        <f>[1]MOOE!Q4</f>
        <v>30000</v>
      </c>
    </row>
    <row r="1320" spans="1:10">
      <c r="A1320" s="215"/>
      <c r="B1320" s="216" t="s">
        <v>67</v>
      </c>
      <c r="C1320" s="217"/>
      <c r="D1320" s="218" t="s">
        <v>68</v>
      </c>
      <c r="E1320" s="219"/>
      <c r="F1320" s="220">
        <v>0</v>
      </c>
      <c r="G1320" s="221">
        <v>0</v>
      </c>
      <c r="H1320" s="221"/>
      <c r="I1320" s="221">
        <v>0</v>
      </c>
      <c r="J1320" s="245">
        <f>[1]MOOE!Q6</f>
        <v>0</v>
      </c>
    </row>
    <row r="1321" spans="1:10">
      <c r="A1321" s="215"/>
      <c r="B1321" s="216" t="s">
        <v>87</v>
      </c>
      <c r="C1321" s="217"/>
      <c r="D1321" s="218" t="s">
        <v>88</v>
      </c>
      <c r="E1321" s="219"/>
      <c r="F1321" s="220">
        <v>0</v>
      </c>
      <c r="G1321" s="221">
        <v>0</v>
      </c>
      <c r="H1321" s="221">
        <f>I1321-G1321</f>
        <v>0</v>
      </c>
      <c r="I1321" s="221">
        <v>0</v>
      </c>
      <c r="J1321" s="245">
        <f>[1]MOOE!Q13</f>
        <v>0</v>
      </c>
    </row>
    <row r="1322" spans="1:10">
      <c r="A1322" s="215"/>
      <c r="B1322" s="216" t="s">
        <v>89</v>
      </c>
      <c r="C1322" s="217"/>
      <c r="D1322" s="218" t="s">
        <v>90</v>
      </c>
      <c r="E1322" s="219"/>
      <c r="F1322" s="220">
        <f>'[1]21mooe'!Q19</f>
        <v>0</v>
      </c>
      <c r="G1322" s="221">
        <f>'[1]22mooe'!Q19</f>
        <v>0</v>
      </c>
      <c r="H1322" s="221">
        <f>I1322-G1322</f>
        <v>0</v>
      </c>
      <c r="I1322" s="221">
        <v>0</v>
      </c>
      <c r="J1322" s="245">
        <v>0</v>
      </c>
    </row>
    <row r="1323" spans="1:10">
      <c r="A1323" s="215"/>
      <c r="B1323" s="216" t="s">
        <v>95</v>
      </c>
      <c r="C1323" s="217"/>
      <c r="D1323" s="218" t="s">
        <v>96</v>
      </c>
      <c r="E1323" s="219"/>
      <c r="F1323" s="220"/>
      <c r="G1323" s="221"/>
      <c r="H1323" s="221">
        <f>I1323-G1323</f>
        <v>0</v>
      </c>
      <c r="I1323" s="221">
        <v>0</v>
      </c>
      <c r="J1323" s="245">
        <f>[1]MOOE!Q20</f>
        <v>0</v>
      </c>
    </row>
    <row r="1324" spans="1:10">
      <c r="A1324" s="215"/>
      <c r="B1324" s="216" t="s">
        <v>105</v>
      </c>
      <c r="C1324" s="217"/>
      <c r="D1324" s="218" t="s">
        <v>106</v>
      </c>
      <c r="E1324" s="219"/>
      <c r="F1324" s="220"/>
      <c r="G1324" s="221"/>
      <c r="H1324" s="221">
        <f>I1324-G1324</f>
        <v>0</v>
      </c>
      <c r="I1324" s="221">
        <v>0</v>
      </c>
      <c r="J1324" s="245">
        <f>[1]MOOE!Q25</f>
        <v>0</v>
      </c>
    </row>
    <row r="1325" ht="12.75" spans="1:10">
      <c r="A1325" s="258"/>
      <c r="B1325" s="295" t="s">
        <v>107</v>
      </c>
      <c r="C1325" s="295"/>
      <c r="D1325" s="296"/>
      <c r="E1325" s="262"/>
      <c r="F1325" s="297">
        <f>SUM(F1317:F1324)</f>
        <v>53760</v>
      </c>
      <c r="G1325" s="230">
        <f>SUM(G1317:G1324)</f>
        <v>45450</v>
      </c>
      <c r="H1325" s="230">
        <f>I1325-G1325</f>
        <v>44550</v>
      </c>
      <c r="I1325" s="297">
        <f>SUM(I1317:I1324)</f>
        <v>90000</v>
      </c>
      <c r="J1325" s="300">
        <f>SUM(J1317:J1324)</f>
        <v>90000</v>
      </c>
    </row>
    <row r="1326" spans="1:10">
      <c r="A1326" s="215" t="s">
        <v>108</v>
      </c>
      <c r="B1326" s="216"/>
      <c r="C1326" s="217"/>
      <c r="D1326" s="315"/>
      <c r="E1326" s="217"/>
      <c r="F1326" s="220"/>
      <c r="G1326" s="221"/>
      <c r="H1326" s="221"/>
      <c r="I1326" s="221"/>
      <c r="J1326" s="245"/>
    </row>
    <row r="1327" spans="1:10">
      <c r="A1327" s="215"/>
      <c r="B1327" s="216" t="s">
        <v>131</v>
      </c>
      <c r="C1327" s="217"/>
      <c r="D1327" s="298" t="s">
        <v>110</v>
      </c>
      <c r="E1327" s="219"/>
      <c r="F1327" s="220">
        <f>'[1]21mooe'!Q34</f>
        <v>0</v>
      </c>
      <c r="G1327" s="221">
        <f>'[1]22mooe'!Q34</f>
        <v>0</v>
      </c>
      <c r="H1327" s="221">
        <f>I1327-G1327</f>
        <v>0</v>
      </c>
      <c r="I1327" s="221">
        <v>0</v>
      </c>
      <c r="J1327" s="245">
        <f>[1]MOOE!Q31</f>
        <v>0</v>
      </c>
    </row>
    <row r="1328" spans="1:10">
      <c r="A1328" s="215"/>
      <c r="B1328" s="216" t="s">
        <v>138</v>
      </c>
      <c r="C1328" s="217"/>
      <c r="D1328" s="218" t="s">
        <v>114</v>
      </c>
      <c r="E1328" s="219"/>
      <c r="F1328" s="220"/>
      <c r="G1328" s="221"/>
      <c r="H1328" s="221">
        <f>I1328-G1328</f>
        <v>0</v>
      </c>
      <c r="I1328" s="221">
        <v>0</v>
      </c>
      <c r="J1328" s="245">
        <f>[1]MOOE!Q32</f>
        <v>0</v>
      </c>
    </row>
    <row r="1329" spans="1:10">
      <c r="A1329" s="215"/>
      <c r="B1329" s="216" t="s">
        <v>132</v>
      </c>
      <c r="C1329" s="217"/>
      <c r="D1329" s="299" t="s">
        <v>116</v>
      </c>
      <c r="E1329" s="287"/>
      <c r="F1329" s="220">
        <v>0</v>
      </c>
      <c r="G1329" s="221"/>
      <c r="H1329" s="221">
        <f>I1329-G1329</f>
        <v>0</v>
      </c>
      <c r="I1329" s="221">
        <v>0</v>
      </c>
      <c r="J1329" s="245">
        <f>[1]MOOE!Q32</f>
        <v>0</v>
      </c>
    </row>
    <row r="1330" ht="12.75" spans="1:10">
      <c r="A1330" s="258"/>
      <c r="B1330" s="259" t="s">
        <v>117</v>
      </c>
      <c r="C1330" s="260"/>
      <c r="D1330" s="261"/>
      <c r="E1330" s="322"/>
      <c r="F1330" s="263">
        <f>SUM(F1327:F1329)</f>
        <v>0</v>
      </c>
      <c r="G1330" s="263">
        <f>SUM(G1327:G1329)</f>
        <v>0</v>
      </c>
      <c r="H1330" s="264">
        <f>I1330-G1330</f>
        <v>0</v>
      </c>
      <c r="I1330" s="263">
        <f>SUM(I1327:I1329)</f>
        <v>0</v>
      </c>
      <c r="J1330" s="281">
        <f>SUM(J1327:J1329)</f>
        <v>0</v>
      </c>
    </row>
    <row r="1331" ht="12.75" spans="1:10">
      <c r="A1331" s="265" t="s">
        <v>118</v>
      </c>
      <c r="B1331" s="266"/>
      <c r="C1331" s="266"/>
      <c r="D1331" s="267"/>
      <c r="E1331" s="268"/>
      <c r="F1331" s="269">
        <f>F1325+F1330</f>
        <v>53760</v>
      </c>
      <c r="G1331" s="269">
        <f>G1325+G1330</f>
        <v>45450</v>
      </c>
      <c r="H1331" s="270">
        <f>I1331-G1331</f>
        <v>44550</v>
      </c>
      <c r="I1331" s="269">
        <f>I1325+I1330</f>
        <v>90000</v>
      </c>
      <c r="J1331" s="282">
        <f>J1325+J1330</f>
        <v>90000</v>
      </c>
    </row>
    <row r="1332" spans="1:10">
      <c r="A1332" s="254"/>
      <c r="B1332" s="254"/>
      <c r="C1332" s="254"/>
      <c r="D1332" s="324"/>
      <c r="E1332" s="325"/>
      <c r="F1332" s="255"/>
      <c r="G1332" s="255"/>
      <c r="H1332" s="255"/>
      <c r="I1332" s="255"/>
      <c r="J1332" s="255"/>
    </row>
    <row r="1333" ht="13.2" spans="1:10">
      <c r="A1333" s="271" t="s">
        <v>119</v>
      </c>
      <c r="B1333" s="254"/>
      <c r="C1333" s="254"/>
      <c r="D1333" s="324"/>
      <c r="E1333" s="325"/>
      <c r="F1333" s="255"/>
      <c r="G1333" s="255"/>
      <c r="H1333" s="255"/>
      <c r="I1333" s="255"/>
      <c r="J1333" s="255"/>
    </row>
    <row r="1334" ht="13.2" spans="1:10">
      <c r="A1334" s="271"/>
      <c r="B1334" s="271"/>
      <c r="C1334" s="232"/>
      <c r="D1334" s="272"/>
      <c r="E1334" s="232"/>
      <c r="F1334" s="233"/>
      <c r="G1334" s="233"/>
      <c r="H1334" s="233"/>
      <c r="I1334" s="233"/>
      <c r="J1334" s="233"/>
    </row>
    <row r="1335" ht="13.2" spans="1:10">
      <c r="A1335" s="273"/>
      <c r="B1335" s="271"/>
      <c r="C1335" s="274" t="s">
        <v>120</v>
      </c>
      <c r="D1335" s="271" t="s">
        <v>121</v>
      </c>
      <c r="E1335" s="271"/>
      <c r="F1335" s="275"/>
      <c r="G1335" s="276"/>
      <c r="H1335" s="277" t="s">
        <v>122</v>
      </c>
      <c r="I1335" s="277"/>
      <c r="J1335" s="275"/>
    </row>
    <row r="1336" ht="13.2" spans="1:10">
      <c r="A1336" s="273"/>
      <c r="B1336" s="271"/>
      <c r="C1336" s="274"/>
      <c r="D1336" s="271"/>
      <c r="E1336" s="271"/>
      <c r="F1336" s="275"/>
      <c r="G1336" s="276"/>
      <c r="H1336" s="277"/>
      <c r="I1336" s="277"/>
      <c r="J1336" s="275"/>
    </row>
    <row r="1337" spans="3:10">
      <c r="C1337" s="279" t="s">
        <v>187</v>
      </c>
      <c r="D1337" s="279" t="s">
        <v>125</v>
      </c>
      <c r="E1337" s="279"/>
      <c r="F1337" s="279"/>
      <c r="G1337" s="279"/>
      <c r="H1337" s="279" t="s">
        <v>124</v>
      </c>
      <c r="I1337" s="279"/>
      <c r="J1337" s="279"/>
    </row>
    <row r="1338" spans="3:10">
      <c r="C1338" s="280" t="s">
        <v>126</v>
      </c>
      <c r="D1338" s="280" t="s">
        <v>127</v>
      </c>
      <c r="E1338" s="280"/>
      <c r="F1338" s="280"/>
      <c r="G1338" s="280"/>
      <c r="H1338" s="280" t="s">
        <v>126</v>
      </c>
      <c r="I1338" s="280"/>
      <c r="J1338" s="280"/>
    </row>
    <row r="1339" spans="3:10">
      <c r="C1339" s="280"/>
      <c r="D1339" s="280"/>
      <c r="E1339" s="280"/>
      <c r="F1339" s="280"/>
      <c r="G1339" s="280"/>
      <c r="H1339" s="280"/>
      <c r="I1339" s="280"/>
      <c r="J1339" s="280"/>
    </row>
    <row r="1340" spans="3:10">
      <c r="C1340" s="280"/>
      <c r="D1340" s="280"/>
      <c r="E1340" s="280"/>
      <c r="F1340" s="280"/>
      <c r="G1340" s="280"/>
      <c r="H1340" s="280"/>
      <c r="I1340" s="280"/>
      <c r="J1340" s="280"/>
    </row>
    <row r="1341" spans="3:10">
      <c r="C1341" s="280"/>
      <c r="D1341" s="280"/>
      <c r="E1341" s="280"/>
      <c r="F1341" s="280"/>
      <c r="G1341" s="280"/>
      <c r="H1341" s="280"/>
      <c r="I1341" s="280"/>
      <c r="J1341" s="280"/>
    </row>
    <row r="1342" spans="3:10">
      <c r="C1342" s="280"/>
      <c r="D1342" s="280"/>
      <c r="E1342" s="280"/>
      <c r="F1342" s="280"/>
      <c r="G1342" s="280"/>
      <c r="H1342" s="280"/>
      <c r="I1342" s="280"/>
      <c r="J1342" s="280"/>
    </row>
    <row r="1343" spans="3:10">
      <c r="C1343" s="280"/>
      <c r="D1343" s="280"/>
      <c r="E1343" s="280"/>
      <c r="F1343" s="280"/>
      <c r="G1343" s="280"/>
      <c r="H1343" s="280"/>
      <c r="I1343" s="280"/>
      <c r="J1343" s="280"/>
    </row>
    <row r="1344" spans="3:10">
      <c r="C1344" s="280"/>
      <c r="D1344" s="280"/>
      <c r="E1344" s="280"/>
      <c r="F1344" s="280"/>
      <c r="G1344" s="280"/>
      <c r="H1344" s="280"/>
      <c r="I1344" s="280"/>
      <c r="J1344" s="280"/>
    </row>
    <row r="1345" spans="3:10">
      <c r="C1345" s="280"/>
      <c r="D1345" s="280"/>
      <c r="E1345" s="280"/>
      <c r="F1345" s="280"/>
      <c r="G1345" s="280"/>
      <c r="H1345" s="280"/>
      <c r="I1345" s="280"/>
      <c r="J1345" s="280"/>
    </row>
    <row r="1346" spans="1:10">
      <c r="A1346" s="99" t="s">
        <v>200</v>
      </c>
      <c r="B1346" s="99"/>
      <c r="C1346" s="99"/>
      <c r="D1346" s="99"/>
      <c r="E1346" s="99"/>
      <c r="F1346" s="99"/>
      <c r="G1346" s="99"/>
      <c r="H1346" s="99"/>
      <c r="I1346" s="99"/>
      <c r="J1346" s="99"/>
    </row>
    <row r="1347" spans="1:10">
      <c r="A1347" s="204"/>
      <c r="B1347" s="204"/>
      <c r="C1347" s="204"/>
      <c r="D1347" s="204"/>
      <c r="E1347" s="204"/>
      <c r="F1347" s="204"/>
      <c r="G1347" s="204"/>
      <c r="H1347" s="204"/>
      <c r="I1347" s="204"/>
      <c r="J1347" s="204"/>
    </row>
    <row r="1348" spans="1:10">
      <c r="A1348" s="204"/>
      <c r="B1348" s="204"/>
      <c r="C1348" s="204"/>
      <c r="D1348" s="204"/>
      <c r="E1348" s="204"/>
      <c r="F1348" s="204"/>
      <c r="G1348" s="204"/>
      <c r="H1348" s="204"/>
      <c r="I1348" s="204"/>
      <c r="J1348" s="204"/>
    </row>
    <row r="1349" spans="1:10">
      <c r="A1349" s="199"/>
      <c r="B1349" s="199"/>
      <c r="C1349" s="199"/>
      <c r="D1349" s="199"/>
      <c r="E1349" s="199"/>
      <c r="F1349" s="199"/>
      <c r="G1349" s="199"/>
      <c r="H1349" s="199"/>
      <c r="I1349" s="199"/>
      <c r="J1349" s="199"/>
    </row>
    <row r="1350" ht="15.6" spans="1:10">
      <c r="A1350" s="131" t="s">
        <v>3</v>
      </c>
      <c r="B1350" s="131"/>
      <c r="C1350" s="131"/>
      <c r="D1350" s="131"/>
      <c r="E1350" s="131"/>
      <c r="F1350" s="131"/>
      <c r="G1350" s="131"/>
      <c r="H1350" s="131"/>
      <c r="I1350" s="131"/>
      <c r="J1350" s="131"/>
    </row>
    <row r="1351" spans="1:10">
      <c r="A1351" s="198"/>
      <c r="B1351" s="198"/>
      <c r="C1351" s="198"/>
      <c r="D1351" s="198"/>
      <c r="E1351" s="198"/>
      <c r="F1351" s="198"/>
      <c r="G1351" s="198"/>
      <c r="H1351" s="198"/>
      <c r="I1351" s="198"/>
      <c r="J1351" s="198"/>
    </row>
    <row r="1352" spans="1:10">
      <c r="A1352" s="198"/>
      <c r="B1352" s="198"/>
      <c r="C1352" s="198"/>
      <c r="D1352" s="198"/>
      <c r="E1352" s="198"/>
      <c r="F1352" s="198"/>
      <c r="G1352" s="198"/>
      <c r="H1352" s="198"/>
      <c r="I1352" s="198"/>
      <c r="J1352" s="198"/>
    </row>
    <row r="1353" spans="1:10">
      <c r="A1353" s="197" t="s">
        <v>4</v>
      </c>
      <c r="B1353" s="197"/>
      <c r="C1353" s="198" t="s">
        <v>5</v>
      </c>
      <c r="D1353" s="197"/>
      <c r="E1353" s="197"/>
      <c r="F1353" s="197"/>
      <c r="G1353" s="197" t="s">
        <v>6</v>
      </c>
      <c r="H1353" s="198">
        <v>2023</v>
      </c>
      <c r="I1353" s="197"/>
      <c r="J1353" s="197"/>
    </row>
    <row r="1354" spans="1:10">
      <c r="A1354" s="199" t="s">
        <v>7</v>
      </c>
      <c r="B1354" s="199"/>
      <c r="C1354" s="198" t="s">
        <v>8</v>
      </c>
      <c r="D1354" s="198"/>
      <c r="E1354" s="198"/>
      <c r="F1354" s="198"/>
      <c r="G1354" s="197"/>
      <c r="H1354" s="199"/>
      <c r="I1354" s="199"/>
      <c r="J1354" s="198"/>
    </row>
    <row r="1355" spans="1:10">
      <c r="A1355" s="197" t="s">
        <v>11</v>
      </c>
      <c r="B1355" s="197"/>
      <c r="C1355" s="199"/>
      <c r="D1355" s="198"/>
      <c r="E1355" s="198"/>
      <c r="F1355" s="198"/>
      <c r="G1355" s="197"/>
      <c r="H1355" s="199"/>
      <c r="I1355" s="199"/>
      <c r="J1355" s="198"/>
    </row>
    <row r="1356" ht="12.75" spans="1:10">
      <c r="A1356" s="304"/>
      <c r="B1356" s="304"/>
      <c r="C1356" s="304"/>
      <c r="D1356" s="304"/>
      <c r="E1356" s="304"/>
      <c r="F1356" s="304"/>
      <c r="G1356" s="304"/>
      <c r="H1356" s="304"/>
      <c r="I1356" s="304"/>
      <c r="J1356" s="304"/>
    </row>
    <row r="1357" ht="24" spans="1:10">
      <c r="A1357" s="205" t="s">
        <v>129</v>
      </c>
      <c r="B1357" s="163"/>
      <c r="C1357" s="206"/>
      <c r="D1357" s="164" t="s">
        <v>13</v>
      </c>
      <c r="E1357" s="207" t="s">
        <v>14</v>
      </c>
      <c r="F1357" s="136" t="s">
        <v>15</v>
      </c>
      <c r="G1357" s="137" t="s">
        <v>16</v>
      </c>
      <c r="H1357" s="138"/>
      <c r="I1357" s="138"/>
      <c r="J1357" s="139" t="s">
        <v>17</v>
      </c>
    </row>
    <row r="1358" spans="1:10">
      <c r="A1358" s="208"/>
      <c r="B1358" s="165"/>
      <c r="C1358" s="209"/>
      <c r="D1358" s="166"/>
      <c r="E1358" s="210" t="s">
        <v>18</v>
      </c>
      <c r="F1358" s="142"/>
      <c r="G1358" s="143" t="s">
        <v>19</v>
      </c>
      <c r="H1358" s="144" t="s">
        <v>20</v>
      </c>
      <c r="I1358" s="145" t="s">
        <v>21</v>
      </c>
      <c r="J1358" s="146"/>
    </row>
    <row r="1359" ht="12.75" spans="1:10">
      <c r="A1359" s="292"/>
      <c r="B1359" s="175"/>
      <c r="C1359" s="293"/>
      <c r="D1359" s="168"/>
      <c r="E1359" s="237"/>
      <c r="F1359" s="147" t="s">
        <v>22</v>
      </c>
      <c r="G1359" s="148" t="s">
        <v>22</v>
      </c>
      <c r="H1359" s="149" t="s">
        <v>23</v>
      </c>
      <c r="I1359" s="150"/>
      <c r="J1359" s="151" t="s">
        <v>24</v>
      </c>
    </row>
    <row r="1360" spans="1:10">
      <c r="A1360" s="238" t="s">
        <v>60</v>
      </c>
      <c r="B1360" s="239"/>
      <c r="C1360" s="240"/>
      <c r="D1360" s="241"/>
      <c r="E1360" s="242"/>
      <c r="F1360" s="243"/>
      <c r="G1360" s="244"/>
      <c r="H1360" s="244"/>
      <c r="I1360" s="244"/>
      <c r="J1360" s="250"/>
    </row>
    <row r="1361" spans="1:10">
      <c r="A1361" s="215"/>
      <c r="B1361" s="216" t="s">
        <v>61</v>
      </c>
      <c r="C1361" s="217"/>
      <c r="D1361" s="218" t="s">
        <v>62</v>
      </c>
      <c r="E1361" s="219"/>
      <c r="F1361" s="223">
        <f>'[1]21mooe'!R3</f>
        <v>0</v>
      </c>
      <c r="G1361" s="224">
        <f>'[1]22mooe'!R3</f>
        <v>0</v>
      </c>
      <c r="H1361" s="224">
        <f>I1361-G1361</f>
        <v>0</v>
      </c>
      <c r="I1361" s="224">
        <v>0</v>
      </c>
      <c r="J1361" s="246">
        <f>[1]MOOE!R2</f>
        <v>0</v>
      </c>
    </row>
    <row r="1362" spans="1:10">
      <c r="A1362" s="215"/>
      <c r="B1362" s="216" t="s">
        <v>63</v>
      </c>
      <c r="C1362" s="217"/>
      <c r="D1362" s="218" t="s">
        <v>64</v>
      </c>
      <c r="E1362" s="219"/>
      <c r="F1362" s="220">
        <f>'[1]21mooe'!R4</f>
        <v>28600</v>
      </c>
      <c r="G1362" s="221">
        <f>'[1]22mooe'!R4</f>
        <v>18650</v>
      </c>
      <c r="H1362" s="221">
        <f>I1362-G1362</f>
        <v>11350</v>
      </c>
      <c r="I1362" s="221">
        <v>30000</v>
      </c>
      <c r="J1362" s="245">
        <f>[1]MOOE!R3</f>
        <v>30000</v>
      </c>
    </row>
    <row r="1363" spans="1:10">
      <c r="A1363" s="215"/>
      <c r="B1363" s="216" t="s">
        <v>65</v>
      </c>
      <c r="C1363" s="217"/>
      <c r="D1363" s="218" t="s">
        <v>66</v>
      </c>
      <c r="E1363" s="219"/>
      <c r="F1363" s="220">
        <f>'[1]21mooe'!R5</f>
        <v>19795</v>
      </c>
      <c r="G1363" s="221">
        <f>'[1]22mooe'!R5</f>
        <v>6346</v>
      </c>
      <c r="H1363" s="221">
        <f>I1363-G1363</f>
        <v>13654</v>
      </c>
      <c r="I1363" s="221">
        <v>20000</v>
      </c>
      <c r="J1363" s="245">
        <f>[1]MOOE!R4</f>
        <v>20000</v>
      </c>
    </row>
    <row r="1364" spans="1:10">
      <c r="A1364" s="215"/>
      <c r="B1364" s="216" t="s">
        <v>67</v>
      </c>
      <c r="C1364" s="217"/>
      <c r="D1364" s="218" t="s">
        <v>68</v>
      </c>
      <c r="E1364" s="219"/>
      <c r="F1364" s="220">
        <v>0</v>
      </c>
      <c r="G1364" s="221">
        <v>0</v>
      </c>
      <c r="H1364" s="221"/>
      <c r="I1364" s="221">
        <v>0</v>
      </c>
      <c r="J1364" s="245">
        <v>0</v>
      </c>
    </row>
    <row r="1365" spans="1:10">
      <c r="A1365" s="215"/>
      <c r="B1365" s="216" t="s">
        <v>87</v>
      </c>
      <c r="C1365" s="217"/>
      <c r="D1365" s="218" t="s">
        <v>88</v>
      </c>
      <c r="E1365" s="219"/>
      <c r="F1365" s="220">
        <f>'[1]21mooe'!R14</f>
        <v>99600</v>
      </c>
      <c r="G1365" s="221">
        <f>'[1]22mooe'!R14</f>
        <v>49800</v>
      </c>
      <c r="H1365" s="221">
        <f>I1365-G1365</f>
        <v>49800</v>
      </c>
      <c r="I1365" s="221">
        <v>99600</v>
      </c>
      <c r="J1365" s="245">
        <f>[1]MOOE!R13</f>
        <v>99600</v>
      </c>
    </row>
    <row r="1366" spans="1:10">
      <c r="A1366" s="215"/>
      <c r="B1366" s="216" t="s">
        <v>89</v>
      </c>
      <c r="C1366" s="217"/>
      <c r="D1366" s="218" t="s">
        <v>90</v>
      </c>
      <c r="E1366" s="219"/>
      <c r="F1366" s="220">
        <v>0</v>
      </c>
      <c r="G1366" s="221">
        <v>0</v>
      </c>
      <c r="H1366" s="221">
        <f>I1366-G1366</f>
        <v>0</v>
      </c>
      <c r="I1366" s="221">
        <v>0</v>
      </c>
      <c r="J1366" s="245">
        <v>0</v>
      </c>
    </row>
    <row r="1367" spans="1:10">
      <c r="A1367" s="215"/>
      <c r="B1367" s="216" t="s">
        <v>95</v>
      </c>
      <c r="C1367" s="217"/>
      <c r="D1367" s="218" t="s">
        <v>96</v>
      </c>
      <c r="E1367" s="219"/>
      <c r="F1367" s="220">
        <v>0</v>
      </c>
      <c r="G1367" s="221">
        <v>0</v>
      </c>
      <c r="H1367" s="221">
        <f>I1367-G1367</f>
        <v>0</v>
      </c>
      <c r="I1367" s="221">
        <v>0</v>
      </c>
      <c r="J1367" s="245">
        <v>0</v>
      </c>
    </row>
    <row r="1368" spans="1:10">
      <c r="A1368" s="215"/>
      <c r="B1368" s="216" t="s">
        <v>105</v>
      </c>
      <c r="C1368" s="217"/>
      <c r="D1368" s="218" t="s">
        <v>106</v>
      </c>
      <c r="E1368" s="219"/>
      <c r="F1368" s="220">
        <v>0</v>
      </c>
      <c r="G1368" s="221">
        <v>0</v>
      </c>
      <c r="H1368" s="221">
        <f>I1368-G1368</f>
        <v>0</v>
      </c>
      <c r="I1368" s="221">
        <v>0</v>
      </c>
      <c r="J1368" s="245">
        <v>0</v>
      </c>
    </row>
    <row r="1369" ht="12.75" spans="1:10">
      <c r="A1369" s="258"/>
      <c r="B1369" s="295" t="s">
        <v>107</v>
      </c>
      <c r="C1369" s="295"/>
      <c r="D1369" s="296"/>
      <c r="E1369" s="262"/>
      <c r="F1369" s="297">
        <f>SUM(F1361:F1368)</f>
        <v>147995</v>
      </c>
      <c r="G1369" s="297">
        <f>SUM(G1361:G1368)</f>
        <v>74796</v>
      </c>
      <c r="H1369" s="230">
        <f>I1369-G1369</f>
        <v>74804</v>
      </c>
      <c r="I1369" s="297">
        <f>SUM(I1361:I1368)</f>
        <v>149600</v>
      </c>
      <c r="J1369" s="300">
        <f>SUM(J1361:J1368)</f>
        <v>149600</v>
      </c>
    </row>
    <row r="1370" spans="1:10">
      <c r="A1370" s="215" t="s">
        <v>108</v>
      </c>
      <c r="B1370" s="216"/>
      <c r="C1370" s="217"/>
      <c r="D1370" s="315"/>
      <c r="E1370" s="217"/>
      <c r="F1370" s="220"/>
      <c r="G1370" s="221"/>
      <c r="H1370" s="221"/>
      <c r="I1370" s="221"/>
      <c r="J1370" s="245"/>
    </row>
    <row r="1371" spans="1:10">
      <c r="A1371" s="215"/>
      <c r="B1371" s="216" t="s">
        <v>131</v>
      </c>
      <c r="C1371" s="217"/>
      <c r="D1371" s="298" t="s">
        <v>110</v>
      </c>
      <c r="E1371" s="219"/>
      <c r="F1371" s="220">
        <f>'[1]21mooe'!R34</f>
        <v>30000</v>
      </c>
      <c r="G1371" s="221">
        <v>0</v>
      </c>
      <c r="H1371" s="221">
        <f>I1371-G1371</f>
        <v>0</v>
      </c>
      <c r="I1371" s="221">
        <v>0</v>
      </c>
      <c r="J1371" s="245">
        <f>[1]MOOE!R31</f>
        <v>0</v>
      </c>
    </row>
    <row r="1372" spans="1:10">
      <c r="A1372" s="215"/>
      <c r="B1372" s="216" t="s">
        <v>138</v>
      </c>
      <c r="C1372" s="217"/>
      <c r="D1372" s="218" t="s">
        <v>114</v>
      </c>
      <c r="E1372" s="219"/>
      <c r="F1372" s="220">
        <v>0</v>
      </c>
      <c r="G1372" s="221">
        <v>0</v>
      </c>
      <c r="H1372" s="221">
        <f>I1372-G1372</f>
        <v>0</v>
      </c>
      <c r="I1372" s="221">
        <v>0</v>
      </c>
      <c r="J1372" s="245">
        <v>0</v>
      </c>
    </row>
    <row r="1373" spans="1:10">
      <c r="A1373" s="215"/>
      <c r="B1373" s="216" t="s">
        <v>132</v>
      </c>
      <c r="C1373" s="217"/>
      <c r="D1373" s="321" t="s">
        <v>116</v>
      </c>
      <c r="E1373" s="287"/>
      <c r="F1373" s="220">
        <v>0</v>
      </c>
      <c r="G1373" s="221">
        <v>0</v>
      </c>
      <c r="H1373" s="221">
        <f>I1373-G1373</f>
        <v>0</v>
      </c>
      <c r="I1373" s="221">
        <v>0</v>
      </c>
      <c r="J1373" s="245">
        <v>0</v>
      </c>
    </row>
    <row r="1374" ht="12.75" spans="1:10">
      <c r="A1374" s="258"/>
      <c r="B1374" s="259" t="s">
        <v>117</v>
      </c>
      <c r="C1374" s="260"/>
      <c r="D1374" s="261"/>
      <c r="E1374" s="322"/>
      <c r="F1374" s="263">
        <f>SUM(F1371:F1373)</f>
        <v>30000</v>
      </c>
      <c r="G1374" s="263">
        <f>SUM(G1371:G1373)</f>
        <v>0</v>
      </c>
      <c r="H1374" s="264">
        <f>I1374-G1374</f>
        <v>0</v>
      </c>
      <c r="I1374" s="263">
        <f>SUM(I1371:I1373)</f>
        <v>0</v>
      </c>
      <c r="J1374" s="281">
        <f>SUM(J1371:J1373)</f>
        <v>0</v>
      </c>
    </row>
    <row r="1375" ht="12.75" spans="1:10">
      <c r="A1375" s="265" t="s">
        <v>118</v>
      </c>
      <c r="B1375" s="266"/>
      <c r="C1375" s="266"/>
      <c r="D1375" s="267"/>
      <c r="E1375" s="268"/>
      <c r="F1375" s="319">
        <f>F1369+F1374</f>
        <v>177995</v>
      </c>
      <c r="G1375" s="319">
        <f>G1369+G1374</f>
        <v>74796</v>
      </c>
      <c r="H1375" s="231">
        <f>I1375-G1375</f>
        <v>74804</v>
      </c>
      <c r="I1375" s="319">
        <f>I1369+I1374</f>
        <v>149600</v>
      </c>
      <c r="J1375" s="312">
        <f>J1369+J1374</f>
        <v>149600</v>
      </c>
    </row>
    <row r="1376" spans="1:10">
      <c r="A1376" s="254"/>
      <c r="B1376" s="254"/>
      <c r="C1376" s="254"/>
      <c r="D1376" s="324"/>
      <c r="E1376" s="325"/>
      <c r="F1376" s="255"/>
      <c r="G1376" s="255"/>
      <c r="H1376" s="255"/>
      <c r="I1376" s="255"/>
      <c r="J1376" s="255"/>
    </row>
    <row r="1377" ht="13.2" spans="1:10">
      <c r="A1377" s="271" t="s">
        <v>119</v>
      </c>
      <c r="B1377" s="271"/>
      <c r="C1377" s="232"/>
      <c r="D1377" s="272"/>
      <c r="E1377" s="232"/>
      <c r="F1377" s="233"/>
      <c r="G1377" s="233"/>
      <c r="H1377" s="233"/>
      <c r="I1377" s="233"/>
      <c r="J1377" s="233"/>
    </row>
    <row r="1378" ht="13.2" spans="1:10">
      <c r="A1378" s="271"/>
      <c r="B1378" s="271"/>
      <c r="C1378" s="232"/>
      <c r="D1378" s="272"/>
      <c r="E1378" s="232"/>
      <c r="F1378" s="233"/>
      <c r="G1378" s="233"/>
      <c r="H1378" s="233"/>
      <c r="I1378" s="233"/>
      <c r="J1378" s="233"/>
    </row>
    <row r="1379" ht="13.2" spans="1:10">
      <c r="A1379" s="273"/>
      <c r="B1379" s="271"/>
      <c r="C1379" s="274" t="s">
        <v>120</v>
      </c>
      <c r="D1379" s="271" t="s">
        <v>121</v>
      </c>
      <c r="E1379" s="271"/>
      <c r="F1379" s="275"/>
      <c r="G1379" s="276"/>
      <c r="H1379" s="277" t="s">
        <v>122</v>
      </c>
      <c r="I1379" s="277"/>
      <c r="J1379" s="275"/>
    </row>
    <row r="1380" ht="13.2" spans="1:10">
      <c r="A1380" s="273"/>
      <c r="B1380" s="271"/>
      <c r="C1380" s="274"/>
      <c r="D1380" s="278"/>
      <c r="E1380" s="271"/>
      <c r="F1380" s="275"/>
      <c r="G1380" s="276"/>
      <c r="H1380" s="276"/>
      <c r="I1380" s="276"/>
      <c r="J1380" s="275"/>
    </row>
    <row r="1382" spans="3:10">
      <c r="C1382" s="279" t="s">
        <v>189</v>
      </c>
      <c r="D1382" s="279" t="s">
        <v>125</v>
      </c>
      <c r="E1382" s="279"/>
      <c r="F1382" s="279"/>
      <c r="G1382" s="279"/>
      <c r="H1382" s="279" t="s">
        <v>124</v>
      </c>
      <c r="I1382" s="279"/>
      <c r="J1382" s="279"/>
    </row>
    <row r="1383" spans="3:10">
      <c r="C1383" s="280" t="s">
        <v>126</v>
      </c>
      <c r="D1383" s="280" t="s">
        <v>127</v>
      </c>
      <c r="E1383" s="280"/>
      <c r="F1383" s="280"/>
      <c r="G1383" s="280"/>
      <c r="H1383" s="280" t="s">
        <v>126</v>
      </c>
      <c r="I1383" s="280"/>
      <c r="J1383" s="280"/>
    </row>
    <row r="1384" spans="3:10">
      <c r="C1384" s="280"/>
      <c r="D1384" s="280"/>
      <c r="E1384" s="280"/>
      <c r="F1384" s="280"/>
      <c r="G1384" s="280"/>
      <c r="H1384" s="280"/>
      <c r="I1384" s="280"/>
      <c r="J1384" s="280"/>
    </row>
    <row r="1385" spans="3:10">
      <c r="C1385" s="280"/>
      <c r="D1385" s="280"/>
      <c r="E1385" s="280"/>
      <c r="F1385" s="280"/>
      <c r="G1385" s="280"/>
      <c r="H1385" s="280"/>
      <c r="I1385" s="280"/>
      <c r="J1385" s="280"/>
    </row>
    <row r="1386" spans="3:10">
      <c r="C1386" s="280"/>
      <c r="D1386" s="280"/>
      <c r="E1386" s="280"/>
      <c r="F1386" s="280"/>
      <c r="G1386" s="280"/>
      <c r="H1386" s="280"/>
      <c r="I1386" s="280"/>
      <c r="J1386" s="280"/>
    </row>
    <row r="1387" spans="3:10">
      <c r="C1387" s="280"/>
      <c r="D1387" s="280"/>
      <c r="E1387" s="280"/>
      <c r="F1387" s="280"/>
      <c r="G1387" s="280"/>
      <c r="H1387" s="280"/>
      <c r="I1387" s="280"/>
      <c r="J1387" s="280"/>
    </row>
    <row r="1388" spans="1:10">
      <c r="A1388" s="99" t="s">
        <v>200</v>
      </c>
      <c r="B1388" s="99"/>
      <c r="C1388" s="99"/>
      <c r="D1388" s="99"/>
      <c r="E1388" s="99"/>
      <c r="F1388" s="99"/>
      <c r="G1388" s="99"/>
      <c r="H1388" s="99"/>
      <c r="I1388" s="99"/>
      <c r="J1388" s="99"/>
    </row>
    <row r="1389" spans="1:10">
      <c r="A1389" s="204"/>
      <c r="B1389" s="204"/>
      <c r="C1389" s="204"/>
      <c r="D1389" s="204"/>
      <c r="E1389" s="204"/>
      <c r="F1389" s="204"/>
      <c r="G1389" s="204"/>
      <c r="H1389" s="204"/>
      <c r="I1389" s="204"/>
      <c r="J1389" s="204"/>
    </row>
    <row r="1390" spans="1:10">
      <c r="A1390" s="204"/>
      <c r="B1390" s="204"/>
      <c r="C1390" s="204"/>
      <c r="D1390" s="204"/>
      <c r="E1390" s="204"/>
      <c r="F1390" s="204"/>
      <c r="G1390" s="204"/>
      <c r="H1390" s="204"/>
      <c r="I1390" s="204"/>
      <c r="J1390" s="204"/>
    </row>
    <row r="1391" spans="1:10">
      <c r="A1391" s="199"/>
      <c r="B1391" s="199"/>
      <c r="C1391" s="199"/>
      <c r="D1391" s="199"/>
      <c r="E1391" s="199"/>
      <c r="F1391" s="199"/>
      <c r="G1391" s="199"/>
      <c r="H1391" s="199"/>
      <c r="I1391" s="199"/>
      <c r="J1391" s="199"/>
    </row>
    <row r="1392" ht="15.6" spans="1:10">
      <c r="A1392" s="131" t="s">
        <v>3</v>
      </c>
      <c r="B1392" s="131"/>
      <c r="C1392" s="131"/>
      <c r="D1392" s="131"/>
      <c r="E1392" s="131"/>
      <c r="F1392" s="131"/>
      <c r="G1392" s="131"/>
      <c r="H1392" s="131"/>
      <c r="I1392" s="131"/>
      <c r="J1392" s="131"/>
    </row>
    <row r="1393" spans="1:10">
      <c r="A1393" s="198"/>
      <c r="B1393" s="198"/>
      <c r="C1393" s="198"/>
      <c r="D1393" s="198"/>
      <c r="E1393" s="198"/>
      <c r="F1393" s="198"/>
      <c r="G1393" s="198"/>
      <c r="H1393" s="198"/>
      <c r="I1393" s="198"/>
      <c r="J1393" s="198"/>
    </row>
    <row r="1394" spans="1:10">
      <c r="A1394" s="198"/>
      <c r="B1394" s="198"/>
      <c r="C1394" s="198"/>
      <c r="D1394" s="198"/>
      <c r="E1394" s="198"/>
      <c r="F1394" s="198"/>
      <c r="G1394" s="198"/>
      <c r="H1394" s="198"/>
      <c r="I1394" s="198"/>
      <c r="J1394" s="198"/>
    </row>
    <row r="1395" spans="1:10">
      <c r="A1395" s="197" t="s">
        <v>4</v>
      </c>
      <c r="B1395" s="197"/>
      <c r="C1395" s="198" t="s">
        <v>5</v>
      </c>
      <c r="D1395" s="197"/>
      <c r="E1395" s="197"/>
      <c r="F1395" s="197"/>
      <c r="G1395" s="197" t="s">
        <v>6</v>
      </c>
      <c r="H1395" s="198">
        <v>2023</v>
      </c>
      <c r="I1395" s="197"/>
      <c r="J1395" s="197"/>
    </row>
    <row r="1396" spans="1:10">
      <c r="A1396" s="199" t="s">
        <v>7</v>
      </c>
      <c r="B1396" s="199"/>
      <c r="C1396" s="198" t="s">
        <v>8</v>
      </c>
      <c r="D1396" s="198"/>
      <c r="E1396" s="198"/>
      <c r="F1396" s="198"/>
      <c r="G1396" s="197"/>
      <c r="H1396" s="199"/>
      <c r="I1396" s="199"/>
      <c r="J1396" s="198"/>
    </row>
    <row r="1397" spans="1:10">
      <c r="A1397" s="197" t="s">
        <v>11</v>
      </c>
      <c r="B1397" s="197"/>
      <c r="C1397" s="199"/>
      <c r="D1397" s="198"/>
      <c r="E1397" s="198"/>
      <c r="F1397" s="198"/>
      <c r="G1397" s="197"/>
      <c r="H1397" s="199"/>
      <c r="I1397" s="199"/>
      <c r="J1397" s="198"/>
    </row>
    <row r="1398" ht="12.75" spans="1:10">
      <c r="A1398" s="304"/>
      <c r="B1398" s="304"/>
      <c r="C1398" s="304"/>
      <c r="D1398" s="304"/>
      <c r="E1398" s="304"/>
      <c r="F1398" s="304"/>
      <c r="G1398" s="304"/>
      <c r="H1398" s="304"/>
      <c r="I1398" s="304"/>
      <c r="J1398" s="304"/>
    </row>
    <row r="1399" ht="24" spans="1:10">
      <c r="A1399" s="205" t="s">
        <v>129</v>
      </c>
      <c r="B1399" s="163"/>
      <c r="C1399" s="206"/>
      <c r="D1399" s="164" t="s">
        <v>13</v>
      </c>
      <c r="E1399" s="207" t="s">
        <v>14</v>
      </c>
      <c r="F1399" s="136" t="s">
        <v>15</v>
      </c>
      <c r="G1399" s="137" t="s">
        <v>16</v>
      </c>
      <c r="H1399" s="138"/>
      <c r="I1399" s="138"/>
      <c r="J1399" s="139" t="s">
        <v>17</v>
      </c>
    </row>
    <row r="1400" spans="1:10">
      <c r="A1400" s="208"/>
      <c r="B1400" s="165"/>
      <c r="C1400" s="209"/>
      <c r="D1400" s="166"/>
      <c r="E1400" s="210" t="s">
        <v>18</v>
      </c>
      <c r="F1400" s="142"/>
      <c r="G1400" s="143" t="s">
        <v>19</v>
      </c>
      <c r="H1400" s="144" t="s">
        <v>20</v>
      </c>
      <c r="I1400" s="145" t="s">
        <v>21</v>
      </c>
      <c r="J1400" s="146"/>
    </row>
    <row r="1401" ht="12.75" spans="1:10">
      <c r="A1401" s="292"/>
      <c r="B1401" s="175"/>
      <c r="C1401" s="293"/>
      <c r="D1401" s="168"/>
      <c r="E1401" s="237"/>
      <c r="F1401" s="147" t="s">
        <v>22</v>
      </c>
      <c r="G1401" s="148" t="s">
        <v>22</v>
      </c>
      <c r="H1401" s="149" t="s">
        <v>23</v>
      </c>
      <c r="I1401" s="150"/>
      <c r="J1401" s="151" t="s">
        <v>24</v>
      </c>
    </row>
    <row r="1402" spans="1:10">
      <c r="A1402" s="238" t="s">
        <v>60</v>
      </c>
      <c r="B1402" s="239"/>
      <c r="C1402" s="240"/>
      <c r="D1402" s="241"/>
      <c r="E1402" s="242"/>
      <c r="F1402" s="243"/>
      <c r="G1402" s="244"/>
      <c r="H1402" s="244"/>
      <c r="I1402" s="244"/>
      <c r="J1402" s="250"/>
    </row>
    <row r="1403" spans="1:10">
      <c r="A1403" s="215"/>
      <c r="B1403" s="216" t="s">
        <v>63</v>
      </c>
      <c r="C1403" s="217"/>
      <c r="D1403" s="218" t="s">
        <v>64</v>
      </c>
      <c r="E1403" s="219"/>
      <c r="F1403" s="223">
        <f>'[1]21mooe'!S4</f>
        <v>50000</v>
      </c>
      <c r="G1403" s="224">
        <f>'[1]22mooe'!S4</f>
        <v>50000</v>
      </c>
      <c r="H1403" s="224">
        <f>I1403-G1403</f>
        <v>0</v>
      </c>
      <c r="I1403" s="224">
        <v>50000</v>
      </c>
      <c r="J1403" s="246">
        <f>[1]MOOE!S3</f>
        <v>50000</v>
      </c>
    </row>
    <row r="1404" spans="1:10">
      <c r="A1404" s="215"/>
      <c r="B1404" s="216" t="s">
        <v>65</v>
      </c>
      <c r="C1404" s="217"/>
      <c r="D1404" s="218" t="s">
        <v>66</v>
      </c>
      <c r="E1404" s="219"/>
      <c r="F1404" s="220">
        <f>'[1]21mooe'!S5</f>
        <v>20000</v>
      </c>
      <c r="G1404" s="221">
        <f>'[1]22mooe'!S5</f>
        <v>0</v>
      </c>
      <c r="H1404" s="221">
        <f>I1404-G1404</f>
        <v>20000</v>
      </c>
      <c r="I1404" s="221">
        <v>20000</v>
      </c>
      <c r="J1404" s="245">
        <f>[1]MOOE!S4</f>
        <v>20000</v>
      </c>
    </row>
    <row r="1405" spans="1:10">
      <c r="A1405" s="215"/>
      <c r="B1405" s="216" t="s">
        <v>67</v>
      </c>
      <c r="C1405" s="217"/>
      <c r="D1405" s="218" t="s">
        <v>68</v>
      </c>
      <c r="E1405" s="219"/>
      <c r="F1405" s="220">
        <f>'[1]21mooe'!S7</f>
        <v>196071.25</v>
      </c>
      <c r="G1405" s="221">
        <f>'[1]22mooe'!S7</f>
        <v>132235.5</v>
      </c>
      <c r="H1405" s="221"/>
      <c r="I1405" s="221">
        <v>400000</v>
      </c>
      <c r="J1405" s="245">
        <f>[1]MOOE!S6</f>
        <v>400000</v>
      </c>
    </row>
    <row r="1406" spans="1:10">
      <c r="A1406" s="215"/>
      <c r="B1406" s="216" t="s">
        <v>87</v>
      </c>
      <c r="C1406" s="217"/>
      <c r="D1406" s="218" t="s">
        <v>88</v>
      </c>
      <c r="E1406" s="219"/>
      <c r="F1406" s="220">
        <f>'[1]21mooe'!S14</f>
        <v>105600</v>
      </c>
      <c r="G1406" s="221">
        <f>'[1]22mooe'!S14</f>
        <v>52800</v>
      </c>
      <c r="H1406" s="221">
        <f>I1406-G1406</f>
        <v>52800</v>
      </c>
      <c r="I1406" s="221">
        <v>105600</v>
      </c>
      <c r="J1406" s="245">
        <f>[1]MOOE!S13</f>
        <v>105600</v>
      </c>
    </row>
    <row r="1407" spans="1:10">
      <c r="A1407" s="215"/>
      <c r="B1407" s="216" t="s">
        <v>89</v>
      </c>
      <c r="C1407" s="217"/>
      <c r="D1407" s="218" t="s">
        <v>90</v>
      </c>
      <c r="E1407" s="219"/>
      <c r="F1407" s="220">
        <v>0</v>
      </c>
      <c r="G1407" s="221">
        <v>0</v>
      </c>
      <c r="H1407" s="221">
        <f>I1407-G1407</f>
        <v>0</v>
      </c>
      <c r="I1407" s="221">
        <v>0</v>
      </c>
      <c r="J1407" s="245">
        <v>0</v>
      </c>
    </row>
    <row r="1408" spans="1:10">
      <c r="A1408" s="215"/>
      <c r="B1408" s="216" t="s">
        <v>95</v>
      </c>
      <c r="C1408" s="217"/>
      <c r="D1408" s="218" t="s">
        <v>96</v>
      </c>
      <c r="E1408" s="219"/>
      <c r="F1408" s="220">
        <f>'[1]21mooe'!S22</f>
        <v>28264</v>
      </c>
      <c r="G1408" s="221">
        <f>'[1]22mooe'!S22</f>
        <v>16941</v>
      </c>
      <c r="H1408" s="221">
        <f>I1408-G1408</f>
        <v>33059</v>
      </c>
      <c r="I1408" s="221">
        <v>50000</v>
      </c>
      <c r="J1408" s="245">
        <f>[1]MOOE!S20</f>
        <v>50000</v>
      </c>
    </row>
    <row r="1409" spans="1:10">
      <c r="A1409" s="215"/>
      <c r="B1409" s="216" t="s">
        <v>105</v>
      </c>
      <c r="C1409" s="217"/>
      <c r="D1409" s="218" t="s">
        <v>106</v>
      </c>
      <c r="E1409" s="219"/>
      <c r="F1409" s="220">
        <v>0</v>
      </c>
      <c r="G1409" s="221">
        <v>0</v>
      </c>
      <c r="H1409" s="221">
        <f>I1409-G1409</f>
        <v>0</v>
      </c>
      <c r="I1409" s="221">
        <v>0</v>
      </c>
      <c r="J1409" s="245">
        <v>0</v>
      </c>
    </row>
    <row r="1410" ht="12.75" spans="1:10">
      <c r="A1410" s="258"/>
      <c r="B1410" s="295" t="s">
        <v>107</v>
      </c>
      <c r="C1410" s="295"/>
      <c r="D1410" s="296"/>
      <c r="E1410" s="262"/>
      <c r="F1410" s="297">
        <f>SUM(F1403:F1409)</f>
        <v>399935.25</v>
      </c>
      <c r="G1410" s="297">
        <f>SUM(G1403:G1409)</f>
        <v>251976.5</v>
      </c>
      <c r="H1410" s="230">
        <f>I1410-G1410</f>
        <v>373623.5</v>
      </c>
      <c r="I1410" s="297">
        <f>SUM(I1403:I1409)</f>
        <v>625600</v>
      </c>
      <c r="J1410" s="300">
        <f>SUM(J1403:J1409)</f>
        <v>625600</v>
      </c>
    </row>
    <row r="1411" spans="1:10">
      <c r="A1411" s="215" t="s">
        <v>108</v>
      </c>
      <c r="B1411" s="216"/>
      <c r="C1411" s="217"/>
      <c r="D1411" s="315"/>
      <c r="E1411" s="217"/>
      <c r="F1411" s="220"/>
      <c r="G1411" s="221"/>
      <c r="H1411" s="221"/>
      <c r="I1411" s="221"/>
      <c r="J1411" s="245"/>
    </row>
    <row r="1412" spans="1:10">
      <c r="A1412" s="215"/>
      <c r="B1412" s="216" t="s">
        <v>131</v>
      </c>
      <c r="C1412" s="217"/>
      <c r="D1412" s="298" t="s">
        <v>110</v>
      </c>
      <c r="E1412" s="219"/>
      <c r="F1412" s="220">
        <v>0</v>
      </c>
      <c r="G1412" s="221">
        <f>'[1]22mooe'!S34</f>
        <v>0</v>
      </c>
      <c r="H1412" s="221">
        <f>I1412-G1412</f>
        <v>0</v>
      </c>
      <c r="I1412" s="221">
        <v>0</v>
      </c>
      <c r="J1412" s="245">
        <f>[1]MOOE!S31</f>
        <v>0</v>
      </c>
    </row>
    <row r="1413" spans="1:10">
      <c r="A1413" s="215"/>
      <c r="B1413" s="216" t="s">
        <v>138</v>
      </c>
      <c r="C1413" s="217"/>
      <c r="D1413" s="218" t="s">
        <v>114</v>
      </c>
      <c r="E1413" s="219"/>
      <c r="F1413" s="220">
        <f>'[1]21mooe'!S33</f>
        <v>0</v>
      </c>
      <c r="G1413" s="221">
        <v>0</v>
      </c>
      <c r="H1413" s="221">
        <f>I1413-G1413</f>
        <v>0</v>
      </c>
      <c r="I1413" s="221">
        <v>0</v>
      </c>
      <c r="J1413" s="245">
        <v>0</v>
      </c>
    </row>
    <row r="1414" spans="1:10">
      <c r="A1414" s="215"/>
      <c r="B1414" s="216" t="s">
        <v>132</v>
      </c>
      <c r="C1414" s="217"/>
      <c r="D1414" s="298" t="s">
        <v>116</v>
      </c>
      <c r="E1414" s="287"/>
      <c r="F1414" s="220">
        <f>'[1]21mooe'!S35</f>
        <v>0</v>
      </c>
      <c r="G1414" s="221">
        <v>0</v>
      </c>
      <c r="H1414" s="221">
        <f>I1414-G1414</f>
        <v>0</v>
      </c>
      <c r="I1414" s="221">
        <v>0</v>
      </c>
      <c r="J1414" s="245">
        <f>[1]MOOE!S32</f>
        <v>0</v>
      </c>
    </row>
    <row r="1415" ht="12.75" spans="1:10">
      <c r="A1415" s="258"/>
      <c r="B1415" s="259" t="s">
        <v>117</v>
      </c>
      <c r="C1415" s="260"/>
      <c r="D1415" s="261"/>
      <c r="E1415" s="322"/>
      <c r="F1415" s="263">
        <f>SUM(F1412:F1414)</f>
        <v>0</v>
      </c>
      <c r="G1415" s="263">
        <f>SUM(G1412:G1414)</f>
        <v>0</v>
      </c>
      <c r="H1415" s="264">
        <f>I1415-G1415</f>
        <v>0</v>
      </c>
      <c r="I1415" s="263">
        <f>SUM(I1412:I1414)</f>
        <v>0</v>
      </c>
      <c r="J1415" s="281">
        <f>SUM(J1412:J1414)</f>
        <v>0</v>
      </c>
    </row>
    <row r="1416" ht="12.75" spans="1:10">
      <c r="A1416" s="265" t="s">
        <v>118</v>
      </c>
      <c r="B1416" s="266"/>
      <c r="C1416" s="266"/>
      <c r="D1416" s="267"/>
      <c r="E1416" s="268"/>
      <c r="F1416" s="269">
        <f>F1410+F1415</f>
        <v>399935.25</v>
      </c>
      <c r="G1416" s="269">
        <f>G1410+G1415</f>
        <v>251976.5</v>
      </c>
      <c r="H1416" s="270">
        <f>I1416-G1416</f>
        <v>373623.5</v>
      </c>
      <c r="I1416" s="269">
        <f>I1410+I1415</f>
        <v>625600</v>
      </c>
      <c r="J1416" s="282">
        <f>J1410+J1415</f>
        <v>625600</v>
      </c>
    </row>
    <row r="1417" spans="1:10">
      <c r="A1417" s="254"/>
      <c r="B1417" s="254"/>
      <c r="C1417" s="254"/>
      <c r="D1417" s="324"/>
      <c r="E1417" s="325"/>
      <c r="F1417" s="255"/>
      <c r="G1417" s="255"/>
      <c r="H1417" s="255"/>
      <c r="I1417" s="255"/>
      <c r="J1417" s="255"/>
    </row>
    <row r="1418" ht="13.2" spans="1:10">
      <c r="A1418" s="271" t="s">
        <v>119</v>
      </c>
      <c r="B1418" s="271"/>
      <c r="C1418" s="232"/>
      <c r="D1418" s="272"/>
      <c r="E1418" s="232"/>
      <c r="F1418" s="233"/>
      <c r="G1418" s="233"/>
      <c r="H1418" s="233"/>
      <c r="I1418" s="233"/>
      <c r="J1418" s="233"/>
    </row>
    <row r="1419" ht="13.2" spans="1:10">
      <c r="A1419" s="271"/>
      <c r="B1419" s="271"/>
      <c r="C1419" s="232"/>
      <c r="D1419" s="272"/>
      <c r="E1419" s="232"/>
      <c r="F1419" s="233"/>
      <c r="G1419" s="233"/>
      <c r="H1419" s="233"/>
      <c r="I1419" s="233"/>
      <c r="J1419" s="233"/>
    </row>
    <row r="1420" ht="13.2" spans="1:10">
      <c r="A1420" s="273"/>
      <c r="B1420" s="271"/>
      <c r="C1420" s="274" t="s">
        <v>120</v>
      </c>
      <c r="D1420" s="271" t="s">
        <v>121</v>
      </c>
      <c r="E1420" s="271"/>
      <c r="F1420" s="275"/>
      <c r="G1420" s="276"/>
      <c r="H1420" s="277" t="s">
        <v>122</v>
      </c>
      <c r="I1420" s="277"/>
      <c r="J1420" s="275"/>
    </row>
    <row r="1421" ht="13.2" spans="1:10">
      <c r="A1421" s="273"/>
      <c r="B1421" s="271"/>
      <c r="C1421" s="274"/>
      <c r="D1421" s="278"/>
      <c r="E1421" s="271"/>
      <c r="F1421" s="275"/>
      <c r="G1421" s="276"/>
      <c r="H1421" s="276"/>
      <c r="I1421" s="276"/>
      <c r="J1421" s="275"/>
    </row>
    <row r="1423" spans="3:10">
      <c r="C1423" s="279" t="s">
        <v>124</v>
      </c>
      <c r="D1423" s="279" t="s">
        <v>125</v>
      </c>
      <c r="E1423" s="279"/>
      <c r="F1423" s="279"/>
      <c r="G1423" s="279"/>
      <c r="H1423" s="279" t="s">
        <v>124</v>
      </c>
      <c r="I1423" s="279"/>
      <c r="J1423" s="279"/>
    </row>
    <row r="1424" spans="3:10">
      <c r="C1424" s="280" t="s">
        <v>126</v>
      </c>
      <c r="D1424" s="280" t="s">
        <v>127</v>
      </c>
      <c r="E1424" s="280"/>
      <c r="F1424" s="280"/>
      <c r="G1424" s="280"/>
      <c r="H1424" s="280" t="s">
        <v>126</v>
      </c>
      <c r="I1424" s="280"/>
      <c r="J1424" s="280"/>
    </row>
    <row r="1425" spans="3:10">
      <c r="C1425" s="280"/>
      <c r="D1425" s="280"/>
      <c r="E1425" s="280"/>
      <c r="F1425" s="280"/>
      <c r="G1425" s="280"/>
      <c r="H1425" s="280"/>
      <c r="I1425" s="280"/>
      <c r="J1425" s="280"/>
    </row>
    <row r="1426" spans="3:10">
      <c r="C1426" s="280"/>
      <c r="D1426" s="280"/>
      <c r="E1426" s="280"/>
      <c r="F1426" s="280"/>
      <c r="G1426" s="280"/>
      <c r="H1426" s="280"/>
      <c r="I1426" s="280"/>
      <c r="J1426" s="280"/>
    </row>
    <row r="1427" spans="3:10">
      <c r="C1427" s="280"/>
      <c r="D1427" s="280"/>
      <c r="E1427" s="280"/>
      <c r="F1427" s="280"/>
      <c r="G1427" s="280"/>
      <c r="H1427" s="280"/>
      <c r="I1427" s="280"/>
      <c r="J1427" s="280"/>
    </row>
    <row r="1428" spans="3:10">
      <c r="C1428" s="280"/>
      <c r="D1428" s="280"/>
      <c r="E1428" s="280"/>
      <c r="F1428" s="280"/>
      <c r="G1428" s="280"/>
      <c r="H1428" s="280"/>
      <c r="I1428" s="280"/>
      <c r="J1428" s="280"/>
    </row>
    <row r="1429" spans="3:10">
      <c r="C1429" s="280"/>
      <c r="D1429" s="280"/>
      <c r="E1429" s="280"/>
      <c r="F1429" s="280"/>
      <c r="G1429" s="280"/>
      <c r="H1429" s="280"/>
      <c r="I1429" s="280"/>
      <c r="J1429" s="280"/>
    </row>
    <row r="1430" spans="1:10">
      <c r="A1430" s="99" t="s">
        <v>200</v>
      </c>
      <c r="B1430" s="99"/>
      <c r="C1430" s="99"/>
      <c r="D1430" s="99"/>
      <c r="E1430" s="99"/>
      <c r="F1430" s="99"/>
      <c r="G1430" s="99"/>
      <c r="H1430" s="99"/>
      <c r="I1430" s="99"/>
      <c r="J1430" s="99"/>
    </row>
    <row r="1431" spans="1:10">
      <c r="A1431" s="204"/>
      <c r="B1431" s="204"/>
      <c r="C1431" s="204"/>
      <c r="D1431" s="204"/>
      <c r="E1431" s="204"/>
      <c r="F1431" s="204"/>
      <c r="G1431" s="204"/>
      <c r="H1431" s="204"/>
      <c r="I1431" s="204"/>
      <c r="J1431" s="204"/>
    </row>
    <row r="1432" spans="1:10">
      <c r="A1432" s="204"/>
      <c r="B1432" s="204"/>
      <c r="C1432" s="204"/>
      <c r="D1432" s="204"/>
      <c r="E1432" s="204"/>
      <c r="F1432" s="204"/>
      <c r="G1432" s="204"/>
      <c r="H1432" s="204"/>
      <c r="I1432" s="204"/>
      <c r="J1432" s="204"/>
    </row>
    <row r="1433" spans="1:10">
      <c r="A1433" s="199"/>
      <c r="B1433" s="199"/>
      <c r="C1433" s="199"/>
      <c r="D1433" s="199"/>
      <c r="E1433" s="199"/>
      <c r="F1433" s="199"/>
      <c r="G1433" s="199"/>
      <c r="H1433" s="199"/>
      <c r="I1433" s="199"/>
      <c r="J1433" s="199"/>
    </row>
    <row r="1434" ht="15.6" spans="1:10">
      <c r="A1434" s="131" t="s">
        <v>3</v>
      </c>
      <c r="B1434" s="131"/>
      <c r="C1434" s="131"/>
      <c r="D1434" s="131"/>
      <c r="E1434" s="131"/>
      <c r="F1434" s="131"/>
      <c r="G1434" s="131"/>
      <c r="H1434" s="131"/>
      <c r="I1434" s="131"/>
      <c r="J1434" s="131"/>
    </row>
    <row r="1435" spans="1:10">
      <c r="A1435" s="198"/>
      <c r="B1435" s="198"/>
      <c r="C1435" s="198"/>
      <c r="D1435" s="198"/>
      <c r="E1435" s="198"/>
      <c r="F1435" s="198"/>
      <c r="G1435" s="198"/>
      <c r="H1435" s="198"/>
      <c r="I1435" s="198"/>
      <c r="J1435" s="198"/>
    </row>
    <row r="1436" spans="1:10">
      <c r="A1436" s="198"/>
      <c r="B1436" s="198"/>
      <c r="C1436" s="198"/>
      <c r="D1436" s="198"/>
      <c r="E1436" s="198"/>
      <c r="F1436" s="198"/>
      <c r="G1436" s="198"/>
      <c r="H1436" s="198"/>
      <c r="I1436" s="198"/>
      <c r="J1436" s="198"/>
    </row>
    <row r="1437" spans="1:10">
      <c r="A1437" s="197" t="s">
        <v>4</v>
      </c>
      <c r="B1437" s="197"/>
      <c r="C1437" s="198" t="s">
        <v>5</v>
      </c>
      <c r="D1437" s="197"/>
      <c r="E1437" s="197"/>
      <c r="F1437" s="197"/>
      <c r="G1437" s="197" t="s">
        <v>6</v>
      </c>
      <c r="H1437" s="198">
        <v>2023</v>
      </c>
      <c r="I1437" s="197"/>
      <c r="J1437" s="197"/>
    </row>
    <row r="1438" spans="1:10">
      <c r="A1438" s="199" t="s">
        <v>7</v>
      </c>
      <c r="B1438" s="199"/>
      <c r="C1438" s="198" t="s">
        <v>8</v>
      </c>
      <c r="D1438" s="198"/>
      <c r="E1438" s="198"/>
      <c r="F1438" s="198"/>
      <c r="G1438" s="197"/>
      <c r="H1438" s="199"/>
      <c r="I1438" s="199"/>
      <c r="J1438" s="198"/>
    </row>
    <row r="1439" spans="1:10">
      <c r="A1439" s="197" t="s">
        <v>11</v>
      </c>
      <c r="B1439" s="197"/>
      <c r="C1439" s="199"/>
      <c r="D1439" s="198"/>
      <c r="E1439" s="198"/>
      <c r="F1439" s="198"/>
      <c r="G1439" s="197"/>
      <c r="H1439" s="199"/>
      <c r="I1439" s="199"/>
      <c r="J1439" s="198"/>
    </row>
    <row r="1440" ht="12.75" spans="1:10">
      <c r="A1440" s="304"/>
      <c r="B1440" s="304"/>
      <c r="C1440" s="304"/>
      <c r="D1440" s="304"/>
      <c r="E1440" s="304"/>
      <c r="F1440" s="304"/>
      <c r="G1440" s="304"/>
      <c r="H1440" s="304"/>
      <c r="I1440" s="304"/>
      <c r="J1440" s="304"/>
    </row>
    <row r="1441" ht="24" spans="1:10">
      <c r="A1441" s="205" t="s">
        <v>129</v>
      </c>
      <c r="B1441" s="163"/>
      <c r="C1441" s="206"/>
      <c r="D1441" s="164" t="s">
        <v>13</v>
      </c>
      <c r="E1441" s="207" t="s">
        <v>14</v>
      </c>
      <c r="F1441" s="136" t="s">
        <v>15</v>
      </c>
      <c r="G1441" s="137" t="s">
        <v>16</v>
      </c>
      <c r="H1441" s="138"/>
      <c r="I1441" s="138"/>
      <c r="J1441" s="139" t="s">
        <v>17</v>
      </c>
    </row>
    <row r="1442" spans="1:10">
      <c r="A1442" s="208"/>
      <c r="B1442" s="165"/>
      <c r="C1442" s="209"/>
      <c r="D1442" s="166"/>
      <c r="E1442" s="210" t="s">
        <v>18</v>
      </c>
      <c r="F1442" s="142"/>
      <c r="G1442" s="143" t="s">
        <v>19</v>
      </c>
      <c r="H1442" s="144" t="s">
        <v>20</v>
      </c>
      <c r="I1442" s="145" t="s">
        <v>21</v>
      </c>
      <c r="J1442" s="146"/>
    </row>
    <row r="1443" ht="12.75" spans="1:10">
      <c r="A1443" s="292"/>
      <c r="B1443" s="175"/>
      <c r="C1443" s="293"/>
      <c r="D1443" s="168"/>
      <c r="E1443" s="237"/>
      <c r="F1443" s="147" t="s">
        <v>22</v>
      </c>
      <c r="G1443" s="148" t="s">
        <v>22</v>
      </c>
      <c r="H1443" s="149" t="s">
        <v>23</v>
      </c>
      <c r="I1443" s="150"/>
      <c r="J1443" s="151" t="s">
        <v>24</v>
      </c>
    </row>
    <row r="1444" spans="1:10">
      <c r="A1444" s="238" t="s">
        <v>60</v>
      </c>
      <c r="B1444" s="239"/>
      <c r="C1444" s="240"/>
      <c r="D1444" s="241"/>
      <c r="E1444" s="242"/>
      <c r="F1444" s="243"/>
      <c r="G1444" s="244"/>
      <c r="H1444" s="244"/>
      <c r="I1444" s="244"/>
      <c r="J1444" s="250"/>
    </row>
    <row r="1445" spans="1:10">
      <c r="A1445" s="215"/>
      <c r="B1445" s="216" t="s">
        <v>63</v>
      </c>
      <c r="C1445" s="217"/>
      <c r="D1445" s="218" t="s">
        <v>64</v>
      </c>
      <c r="E1445" s="219"/>
      <c r="F1445" s="223">
        <f>'[1]21mooe'!V3</f>
        <v>5000</v>
      </c>
      <c r="G1445" s="224">
        <f>'[1]22mooe'!V4</f>
        <v>7700</v>
      </c>
      <c r="H1445" s="224">
        <f t="shared" ref="H1445:H1458" si="27">I1445-G1445</f>
        <v>12300</v>
      </c>
      <c r="I1445" s="224">
        <v>20000</v>
      </c>
      <c r="J1445" s="246">
        <f>[1]MOOE!T3</f>
        <v>20000</v>
      </c>
    </row>
    <row r="1446" spans="1:10">
      <c r="A1446" s="215"/>
      <c r="B1446" s="216" t="s">
        <v>65</v>
      </c>
      <c r="C1446" s="217"/>
      <c r="D1446" s="218" t="s">
        <v>66</v>
      </c>
      <c r="E1446" s="219"/>
      <c r="F1446" s="220">
        <f>'[1]21mooe'!V5</f>
        <v>0</v>
      </c>
      <c r="G1446" s="221">
        <f>'[1]22mooe'!V5</f>
        <v>0</v>
      </c>
      <c r="H1446" s="221">
        <f t="shared" si="27"/>
        <v>20000</v>
      </c>
      <c r="I1446" s="221">
        <v>20000</v>
      </c>
      <c r="J1446" s="245">
        <f>[1]MOOE!T4</f>
        <v>20000</v>
      </c>
    </row>
    <row r="1447" spans="1:10">
      <c r="A1447" s="215"/>
      <c r="B1447" s="216" t="s">
        <v>67</v>
      </c>
      <c r="C1447" s="217"/>
      <c r="D1447" s="218" t="s">
        <v>68</v>
      </c>
      <c r="E1447" s="219"/>
      <c r="F1447" s="220">
        <f>'[1]21mooe'!V7</f>
        <v>11573</v>
      </c>
      <c r="G1447" s="221">
        <f>'[1]22mooe'!V7</f>
        <v>0</v>
      </c>
      <c r="H1447" s="221">
        <f t="shared" si="27"/>
        <v>200000</v>
      </c>
      <c r="I1447" s="221">
        <v>200000</v>
      </c>
      <c r="J1447" s="245">
        <f>[1]MOOE!T6</f>
        <v>200000</v>
      </c>
    </row>
    <row r="1448" spans="1:10">
      <c r="A1448" s="215"/>
      <c r="B1448" s="216" t="s">
        <v>87</v>
      </c>
      <c r="C1448" s="217"/>
      <c r="D1448" s="218" t="s">
        <v>88</v>
      </c>
      <c r="E1448" s="219"/>
      <c r="F1448" s="220">
        <f>'[1]21mooe'!V14</f>
        <v>52800</v>
      </c>
      <c r="G1448" s="221">
        <f>'[1]22mooe'!V14</f>
        <v>26400</v>
      </c>
      <c r="H1448" s="221">
        <f t="shared" si="27"/>
        <v>26400</v>
      </c>
      <c r="I1448" s="221">
        <v>52800</v>
      </c>
      <c r="J1448" s="245">
        <f>[1]MOOE!T13</f>
        <v>52800</v>
      </c>
    </row>
    <row r="1449" spans="1:10">
      <c r="A1449" s="215"/>
      <c r="B1449" s="216" t="s">
        <v>89</v>
      </c>
      <c r="C1449" s="217"/>
      <c r="D1449" s="218" t="s">
        <v>90</v>
      </c>
      <c r="E1449" s="219"/>
      <c r="F1449" s="220">
        <v>0</v>
      </c>
      <c r="G1449" s="221">
        <v>0</v>
      </c>
      <c r="H1449" s="221">
        <f t="shared" si="27"/>
        <v>0</v>
      </c>
      <c r="I1449" s="221">
        <v>0</v>
      </c>
      <c r="J1449" s="245">
        <v>0</v>
      </c>
    </row>
    <row r="1450" spans="1:10">
      <c r="A1450" s="215"/>
      <c r="B1450" s="216" t="s">
        <v>95</v>
      </c>
      <c r="C1450" s="217"/>
      <c r="D1450" s="218" t="s">
        <v>96</v>
      </c>
      <c r="E1450" s="219"/>
      <c r="F1450" s="220">
        <f>'[1]21mooe'!V22</f>
        <v>0</v>
      </c>
      <c r="G1450" s="221">
        <f>'[1]22mooe'!V22</f>
        <v>0</v>
      </c>
      <c r="H1450" s="221">
        <f t="shared" si="27"/>
        <v>50000</v>
      </c>
      <c r="I1450" s="221">
        <v>50000</v>
      </c>
      <c r="J1450" s="245">
        <f>[1]MOOE!T20</f>
        <v>50000</v>
      </c>
    </row>
    <row r="1451" spans="1:10">
      <c r="A1451" s="215"/>
      <c r="B1451" s="216" t="s">
        <v>105</v>
      </c>
      <c r="C1451" s="217"/>
      <c r="D1451" s="218" t="s">
        <v>106</v>
      </c>
      <c r="E1451" s="219"/>
      <c r="F1451" s="220">
        <v>0</v>
      </c>
      <c r="G1451" s="221">
        <v>0</v>
      </c>
      <c r="H1451" s="221">
        <f t="shared" si="27"/>
        <v>0</v>
      </c>
      <c r="I1451" s="221">
        <v>0</v>
      </c>
      <c r="J1451" s="245">
        <v>0</v>
      </c>
    </row>
    <row r="1452" ht="12.75" spans="1:10">
      <c r="A1452" s="258"/>
      <c r="B1452" s="295" t="s">
        <v>107</v>
      </c>
      <c r="C1452" s="295"/>
      <c r="D1452" s="296"/>
      <c r="E1452" s="262"/>
      <c r="F1452" s="297">
        <f>SUM(F1445:F1451)</f>
        <v>69373</v>
      </c>
      <c r="G1452" s="297">
        <f>SUM(G1445:G1451)</f>
        <v>34100</v>
      </c>
      <c r="H1452" s="230">
        <f t="shared" si="27"/>
        <v>308700</v>
      </c>
      <c r="I1452" s="297">
        <f>SUM(I1445:I1451)</f>
        <v>342800</v>
      </c>
      <c r="J1452" s="300">
        <f>SUM(J1445:J1451)</f>
        <v>342800</v>
      </c>
    </row>
    <row r="1453" spans="1:10">
      <c r="A1453" s="215" t="s">
        <v>108</v>
      </c>
      <c r="B1453" s="216"/>
      <c r="C1453" s="217"/>
      <c r="D1453" s="315"/>
      <c r="E1453" s="217"/>
      <c r="F1453" s="220"/>
      <c r="G1453" s="221"/>
      <c r="H1453" s="221"/>
      <c r="I1453" s="221"/>
      <c r="J1453" s="245"/>
    </row>
    <row r="1454" spans="1:10">
      <c r="A1454" s="215"/>
      <c r="B1454" s="216" t="s">
        <v>131</v>
      </c>
      <c r="C1454" s="217"/>
      <c r="D1454" s="298" t="s">
        <v>110</v>
      </c>
      <c r="E1454" s="219"/>
      <c r="F1454" s="220">
        <f>'[1]21mooe'!V34</f>
        <v>0</v>
      </c>
      <c r="G1454" s="221">
        <v>0</v>
      </c>
      <c r="H1454" s="221">
        <f t="shared" si="27"/>
        <v>0</v>
      </c>
      <c r="I1454" s="221">
        <v>0</v>
      </c>
      <c r="J1454" s="245">
        <f>[1]MOOE!T31</f>
        <v>0</v>
      </c>
    </row>
    <row r="1455" spans="1:10">
      <c r="A1455" s="215"/>
      <c r="B1455" s="216" t="s">
        <v>138</v>
      </c>
      <c r="C1455" s="217"/>
      <c r="D1455" s="218" t="s">
        <v>114</v>
      </c>
      <c r="E1455" s="219"/>
      <c r="F1455" s="220">
        <v>0</v>
      </c>
      <c r="G1455" s="221">
        <v>0</v>
      </c>
      <c r="H1455" s="221">
        <f t="shared" si="27"/>
        <v>0</v>
      </c>
      <c r="I1455" s="221">
        <v>0</v>
      </c>
      <c r="J1455" s="245">
        <v>0</v>
      </c>
    </row>
    <row r="1456" spans="1:10">
      <c r="A1456" s="215"/>
      <c r="B1456" s="216" t="s">
        <v>132</v>
      </c>
      <c r="C1456" s="217"/>
      <c r="D1456" s="298" t="s">
        <v>116</v>
      </c>
      <c r="E1456" s="287"/>
      <c r="F1456" s="220">
        <v>0</v>
      </c>
      <c r="G1456" s="221">
        <v>0</v>
      </c>
      <c r="H1456" s="221">
        <f t="shared" si="27"/>
        <v>0</v>
      </c>
      <c r="I1456" s="221">
        <v>0</v>
      </c>
      <c r="J1456" s="245">
        <v>0</v>
      </c>
    </row>
    <row r="1457" ht="12.75" spans="1:10">
      <c r="A1457" s="258"/>
      <c r="B1457" s="259" t="s">
        <v>117</v>
      </c>
      <c r="C1457" s="260"/>
      <c r="D1457" s="261"/>
      <c r="E1457" s="322"/>
      <c r="F1457" s="263">
        <f>SUM(F1454:F1456)</f>
        <v>0</v>
      </c>
      <c r="G1457" s="264">
        <f>SUM(G1454:G1456)</f>
        <v>0</v>
      </c>
      <c r="H1457" s="264">
        <f t="shared" si="27"/>
        <v>0</v>
      </c>
      <c r="I1457" s="263">
        <f>SUM(I1454:I1456)</f>
        <v>0</v>
      </c>
      <c r="J1457" s="281">
        <f>SUM(J1454:J1456)</f>
        <v>0</v>
      </c>
    </row>
    <row r="1458" ht="12.75" spans="1:10">
      <c r="A1458" s="265" t="s">
        <v>118</v>
      </c>
      <c r="B1458" s="266"/>
      <c r="C1458" s="266"/>
      <c r="D1458" s="267"/>
      <c r="E1458" s="268"/>
      <c r="F1458" s="269">
        <f>F1452+F1457</f>
        <v>69373</v>
      </c>
      <c r="G1458" s="270">
        <f>G1452+G1457</f>
        <v>34100</v>
      </c>
      <c r="H1458" s="270">
        <f t="shared" si="27"/>
        <v>308700</v>
      </c>
      <c r="I1458" s="269">
        <f>I1452+I1457</f>
        <v>342800</v>
      </c>
      <c r="J1458" s="282">
        <f>J1452+J1457</f>
        <v>342800</v>
      </c>
    </row>
    <row r="1459" spans="1:10">
      <c r="A1459" s="254"/>
      <c r="B1459" s="254"/>
      <c r="C1459" s="254"/>
      <c r="D1459" s="324"/>
      <c r="E1459" s="325"/>
      <c r="F1459" s="255"/>
      <c r="G1459" s="255"/>
      <c r="H1459" s="255"/>
      <c r="I1459" s="255"/>
      <c r="J1459" s="255"/>
    </row>
    <row r="1460" ht="13.2" spans="1:10">
      <c r="A1460" s="271" t="s">
        <v>119</v>
      </c>
      <c r="B1460" s="271"/>
      <c r="C1460" s="232"/>
      <c r="D1460" s="272"/>
      <c r="E1460" s="232"/>
      <c r="F1460" s="233"/>
      <c r="G1460" s="233"/>
      <c r="H1460" s="233"/>
      <c r="I1460" s="233"/>
      <c r="J1460" s="233"/>
    </row>
    <row r="1461" ht="13.2" spans="1:10">
      <c r="A1461" s="271"/>
      <c r="B1461" s="271"/>
      <c r="C1461" s="232"/>
      <c r="D1461" s="272"/>
      <c r="E1461" s="232"/>
      <c r="F1461" s="233"/>
      <c r="G1461" s="233"/>
      <c r="H1461" s="233"/>
      <c r="I1461" s="233"/>
      <c r="J1461" s="233"/>
    </row>
    <row r="1462" ht="13.2" spans="1:10">
      <c r="A1462" s="273"/>
      <c r="B1462" s="271"/>
      <c r="C1462" s="274" t="s">
        <v>120</v>
      </c>
      <c r="D1462" s="271" t="s">
        <v>121</v>
      </c>
      <c r="E1462" s="271"/>
      <c r="F1462" s="275"/>
      <c r="G1462" s="276"/>
      <c r="H1462" s="277" t="s">
        <v>122</v>
      </c>
      <c r="I1462" s="277"/>
      <c r="J1462" s="275"/>
    </row>
    <row r="1463" ht="13.2" spans="1:10">
      <c r="A1463" s="273"/>
      <c r="B1463" s="271"/>
      <c r="C1463" s="274"/>
      <c r="D1463" s="278"/>
      <c r="E1463" s="271"/>
      <c r="F1463" s="275"/>
      <c r="G1463" s="276"/>
      <c r="H1463" s="276"/>
      <c r="I1463" s="276"/>
      <c r="J1463" s="275"/>
    </row>
    <row r="1465" spans="3:10">
      <c r="C1465" s="279" t="s">
        <v>124</v>
      </c>
      <c r="D1465" s="279" t="s">
        <v>125</v>
      </c>
      <c r="E1465" s="279"/>
      <c r="F1465" s="279"/>
      <c r="G1465" s="279"/>
      <c r="H1465" s="279" t="s">
        <v>124</v>
      </c>
      <c r="I1465" s="279"/>
      <c r="J1465" s="279"/>
    </row>
    <row r="1466" spans="3:10">
      <c r="C1466" s="280" t="s">
        <v>126</v>
      </c>
      <c r="D1466" s="280" t="s">
        <v>127</v>
      </c>
      <c r="E1466" s="280"/>
      <c r="F1466" s="280"/>
      <c r="G1466" s="280"/>
      <c r="H1466" s="280" t="s">
        <v>126</v>
      </c>
      <c r="I1466" s="280"/>
      <c r="J1466" s="280"/>
    </row>
    <row r="1467" spans="3:10">
      <c r="C1467" s="280"/>
      <c r="D1467" s="280"/>
      <c r="E1467" s="280"/>
      <c r="F1467" s="280"/>
      <c r="G1467" s="280"/>
      <c r="H1467" s="280"/>
      <c r="I1467" s="280"/>
      <c r="J1467" s="280"/>
    </row>
    <row r="1468" spans="3:10">
      <c r="C1468" s="280"/>
      <c r="D1468" s="280"/>
      <c r="E1468" s="280"/>
      <c r="F1468" s="280"/>
      <c r="G1468" s="280"/>
      <c r="H1468" s="280"/>
      <c r="I1468" s="280"/>
      <c r="J1468" s="280"/>
    </row>
    <row r="1469" spans="3:10">
      <c r="C1469" s="280"/>
      <c r="D1469" s="280"/>
      <c r="E1469" s="280"/>
      <c r="F1469" s="280"/>
      <c r="G1469" s="280"/>
      <c r="H1469" s="280"/>
      <c r="I1469" s="280"/>
      <c r="J1469" s="280"/>
    </row>
    <row r="1470" spans="3:10">
      <c r="C1470" s="280"/>
      <c r="D1470" s="280"/>
      <c r="E1470" s="280"/>
      <c r="F1470" s="280"/>
      <c r="G1470" s="280"/>
      <c r="H1470" s="280"/>
      <c r="I1470" s="280"/>
      <c r="J1470" s="280"/>
    </row>
    <row r="1471" spans="3:10">
      <c r="C1471" s="280"/>
      <c r="D1471" s="280"/>
      <c r="E1471" s="280"/>
      <c r="F1471" s="280"/>
      <c r="G1471" s="280"/>
      <c r="H1471" s="280"/>
      <c r="I1471" s="280"/>
      <c r="J1471" s="280"/>
    </row>
    <row r="1472" spans="1:10">
      <c r="A1472" s="99" t="s">
        <v>200</v>
      </c>
      <c r="B1472" s="99"/>
      <c r="C1472" s="99"/>
      <c r="D1472" s="99"/>
      <c r="E1472" s="99"/>
      <c r="F1472" s="99"/>
      <c r="G1472" s="99"/>
      <c r="H1472" s="99"/>
      <c r="I1472" s="99"/>
      <c r="J1472" s="99"/>
    </row>
    <row r="1473" spans="1:10">
      <c r="A1473" s="204"/>
      <c r="B1473" s="204"/>
      <c r="C1473" s="204"/>
      <c r="D1473" s="204"/>
      <c r="E1473" s="204"/>
      <c r="F1473" s="204"/>
      <c r="G1473" s="204"/>
      <c r="H1473" s="204"/>
      <c r="I1473" s="204"/>
      <c r="J1473" s="204"/>
    </row>
    <row r="1474" spans="1:10">
      <c r="A1474" s="204"/>
      <c r="B1474" s="204"/>
      <c r="C1474" s="204"/>
      <c r="D1474" s="204"/>
      <c r="E1474" s="204"/>
      <c r="F1474" s="204"/>
      <c r="G1474" s="204"/>
      <c r="H1474" s="204"/>
      <c r="I1474" s="204"/>
      <c r="J1474" s="204"/>
    </row>
    <row r="1475" spans="1:10">
      <c r="A1475" s="199"/>
      <c r="B1475" s="199"/>
      <c r="C1475" s="199"/>
      <c r="D1475" s="199"/>
      <c r="E1475" s="199"/>
      <c r="F1475" s="199"/>
      <c r="G1475" s="199"/>
      <c r="H1475" s="199"/>
      <c r="I1475" s="199"/>
      <c r="J1475" s="199"/>
    </row>
    <row r="1476" ht="15.6" spans="1:10">
      <c r="A1476" s="131" t="s">
        <v>3</v>
      </c>
      <c r="B1476" s="131"/>
      <c r="C1476" s="131"/>
      <c r="D1476" s="131"/>
      <c r="E1476" s="131"/>
      <c r="F1476" s="131"/>
      <c r="G1476" s="131"/>
      <c r="H1476" s="131"/>
      <c r="I1476" s="131"/>
      <c r="J1476" s="131"/>
    </row>
    <row r="1477" spans="1:10">
      <c r="A1477" s="198"/>
      <c r="B1477" s="198"/>
      <c r="C1477" s="198"/>
      <c r="D1477" s="198"/>
      <c r="E1477" s="198"/>
      <c r="F1477" s="198"/>
      <c r="G1477" s="198"/>
      <c r="H1477" s="198"/>
      <c r="I1477" s="198"/>
      <c r="J1477" s="198"/>
    </row>
    <row r="1478" spans="1:10">
      <c r="A1478" s="198"/>
      <c r="B1478" s="198"/>
      <c r="C1478" s="198"/>
      <c r="D1478" s="198"/>
      <c r="E1478" s="198"/>
      <c r="F1478" s="198"/>
      <c r="G1478" s="198"/>
      <c r="H1478" s="198"/>
      <c r="I1478" s="198"/>
      <c r="J1478" s="198"/>
    </row>
    <row r="1479" spans="1:10">
      <c r="A1479" s="197" t="s">
        <v>4</v>
      </c>
      <c r="B1479" s="197"/>
      <c r="C1479" s="198" t="s">
        <v>5</v>
      </c>
      <c r="D1479" s="197"/>
      <c r="E1479" s="197"/>
      <c r="F1479" s="197"/>
      <c r="G1479" s="197" t="s">
        <v>6</v>
      </c>
      <c r="H1479" s="198">
        <v>2023</v>
      </c>
      <c r="I1479" s="197"/>
      <c r="J1479" s="197"/>
    </row>
    <row r="1480" spans="1:10">
      <c r="A1480" s="199" t="s">
        <v>7</v>
      </c>
      <c r="B1480" s="199"/>
      <c r="C1480" s="198" t="s">
        <v>8</v>
      </c>
      <c r="D1480" s="198"/>
      <c r="E1480" s="198"/>
      <c r="F1480" s="198"/>
      <c r="G1480" s="197"/>
      <c r="H1480" s="199"/>
      <c r="I1480" s="199"/>
      <c r="J1480" s="198"/>
    </row>
    <row r="1481" spans="1:10">
      <c r="A1481" s="197" t="s">
        <v>11</v>
      </c>
      <c r="B1481" s="197"/>
      <c r="C1481" s="199"/>
      <c r="D1481" s="198"/>
      <c r="E1481" s="198"/>
      <c r="F1481" s="198"/>
      <c r="G1481" s="197"/>
      <c r="H1481" s="199"/>
      <c r="I1481" s="199"/>
      <c r="J1481" s="198"/>
    </row>
    <row r="1482" ht="12.75" spans="1:10">
      <c r="A1482" s="304"/>
      <c r="B1482" s="304"/>
      <c r="C1482" s="304"/>
      <c r="D1482" s="304"/>
      <c r="E1482" s="304"/>
      <c r="F1482" s="304"/>
      <c r="G1482" s="304"/>
      <c r="H1482" s="304"/>
      <c r="I1482" s="304"/>
      <c r="J1482" s="304"/>
    </row>
    <row r="1483" ht="24" spans="1:10">
      <c r="A1483" s="205" t="s">
        <v>129</v>
      </c>
      <c r="B1483" s="163"/>
      <c r="C1483" s="206"/>
      <c r="D1483" s="164" t="s">
        <v>13</v>
      </c>
      <c r="E1483" s="207" t="s">
        <v>14</v>
      </c>
      <c r="F1483" s="136" t="s">
        <v>15</v>
      </c>
      <c r="G1483" s="137" t="s">
        <v>16</v>
      </c>
      <c r="H1483" s="138"/>
      <c r="I1483" s="138"/>
      <c r="J1483" s="139" t="s">
        <v>17</v>
      </c>
    </row>
    <row r="1484" spans="1:10">
      <c r="A1484" s="208"/>
      <c r="B1484" s="165"/>
      <c r="C1484" s="209"/>
      <c r="D1484" s="166"/>
      <c r="E1484" s="210" t="s">
        <v>18</v>
      </c>
      <c r="F1484" s="142"/>
      <c r="G1484" s="143" t="s">
        <v>19</v>
      </c>
      <c r="H1484" s="144" t="s">
        <v>20</v>
      </c>
      <c r="I1484" s="145" t="s">
        <v>21</v>
      </c>
      <c r="J1484" s="146"/>
    </row>
    <row r="1485" ht="12.75" spans="1:10">
      <c r="A1485" s="292"/>
      <c r="B1485" s="175"/>
      <c r="C1485" s="293"/>
      <c r="D1485" s="168"/>
      <c r="E1485" s="237"/>
      <c r="F1485" s="147" t="s">
        <v>22</v>
      </c>
      <c r="G1485" s="148" t="s">
        <v>22</v>
      </c>
      <c r="H1485" s="149" t="s">
        <v>23</v>
      </c>
      <c r="I1485" s="150"/>
      <c r="J1485" s="151" t="s">
        <v>24</v>
      </c>
    </row>
    <row r="1486" spans="1:10">
      <c r="A1486" s="238" t="s">
        <v>60</v>
      </c>
      <c r="B1486" s="239"/>
      <c r="C1486" s="240"/>
      <c r="D1486" s="241"/>
      <c r="E1486" s="242"/>
      <c r="F1486" s="243"/>
      <c r="G1486" s="244"/>
      <c r="H1486" s="244"/>
      <c r="I1486" s="244"/>
      <c r="J1486" s="250"/>
    </row>
    <row r="1487" spans="1:10">
      <c r="A1487" s="215"/>
      <c r="B1487" s="216" t="s">
        <v>63</v>
      </c>
      <c r="C1487" s="217"/>
      <c r="D1487" s="218" t="s">
        <v>64</v>
      </c>
      <c r="E1487" s="219"/>
      <c r="F1487" s="220">
        <f>'[1]21mooe'!W4</f>
        <v>0</v>
      </c>
      <c r="G1487" s="221">
        <f>'[1]22mooe'!W4</f>
        <v>50000</v>
      </c>
      <c r="H1487" s="221">
        <f>I1487-G1487</f>
        <v>0</v>
      </c>
      <c r="I1487" s="221">
        <v>50000</v>
      </c>
      <c r="J1487" s="245">
        <f>[1]MOOE!W3</f>
        <v>0</v>
      </c>
    </row>
    <row r="1488" spans="1:10">
      <c r="A1488" s="215"/>
      <c r="B1488" s="216" t="s">
        <v>65</v>
      </c>
      <c r="C1488" s="217"/>
      <c r="D1488" s="218" t="s">
        <v>66</v>
      </c>
      <c r="E1488" s="219"/>
      <c r="F1488" s="220">
        <f>'[1]21mooe'!W5</f>
        <v>19921</v>
      </c>
      <c r="G1488" s="221">
        <f>'[1]22mooe'!W5</f>
        <v>70000</v>
      </c>
      <c r="H1488" s="221">
        <f>I1488-G1488</f>
        <v>0</v>
      </c>
      <c r="I1488" s="221">
        <v>70000</v>
      </c>
      <c r="J1488" s="245">
        <f>[1]MOOE!W4</f>
        <v>20000</v>
      </c>
    </row>
    <row r="1489" spans="1:10">
      <c r="A1489" s="215"/>
      <c r="B1489" s="216" t="s">
        <v>67</v>
      </c>
      <c r="C1489" s="217"/>
      <c r="D1489" s="218" t="s">
        <v>68</v>
      </c>
      <c r="E1489" s="219"/>
      <c r="F1489" s="220">
        <f>'[1]21mooe'!W7</f>
        <v>0</v>
      </c>
      <c r="G1489" s="221">
        <f>'[1]22mooe'!W7</f>
        <v>0</v>
      </c>
      <c r="H1489" s="221"/>
      <c r="I1489" s="221">
        <v>0</v>
      </c>
      <c r="J1489" s="245">
        <f>[1]MOOE!W6</f>
        <v>0</v>
      </c>
    </row>
    <row r="1490" spans="1:10">
      <c r="A1490" s="215"/>
      <c r="B1490" s="216" t="s">
        <v>87</v>
      </c>
      <c r="C1490" s="217"/>
      <c r="D1490" s="218" t="s">
        <v>88</v>
      </c>
      <c r="E1490" s="219"/>
      <c r="F1490" s="220">
        <f>'[1]21mooe'!W14</f>
        <v>52800</v>
      </c>
      <c r="G1490" s="221">
        <f>'[1]22mooe'!W14</f>
        <v>26400</v>
      </c>
      <c r="H1490" s="221">
        <f>I1490-G1490</f>
        <v>26400</v>
      </c>
      <c r="I1490" s="221">
        <v>52800</v>
      </c>
      <c r="J1490" s="245">
        <f>[1]MOOE!W13</f>
        <v>52800</v>
      </c>
    </row>
    <row r="1491" spans="1:10">
      <c r="A1491" s="215"/>
      <c r="B1491" s="216" t="s">
        <v>89</v>
      </c>
      <c r="C1491" s="217"/>
      <c r="D1491" s="218" t="s">
        <v>90</v>
      </c>
      <c r="E1491" s="219"/>
      <c r="F1491" s="220">
        <v>0</v>
      </c>
      <c r="G1491" s="221">
        <v>0</v>
      </c>
      <c r="H1491" s="221">
        <f>I1491-G1491</f>
        <v>0</v>
      </c>
      <c r="I1491" s="221">
        <v>0</v>
      </c>
      <c r="J1491" s="245">
        <v>0</v>
      </c>
    </row>
    <row r="1492" spans="1:10">
      <c r="A1492" s="215"/>
      <c r="B1492" s="216" t="s">
        <v>95</v>
      </c>
      <c r="C1492" s="217"/>
      <c r="D1492" s="218" t="s">
        <v>96</v>
      </c>
      <c r="E1492" s="219"/>
      <c r="F1492" s="220">
        <v>0</v>
      </c>
      <c r="G1492" s="221">
        <v>0</v>
      </c>
      <c r="H1492" s="221">
        <f>I1492-G1492</f>
        <v>0</v>
      </c>
      <c r="I1492" s="221">
        <v>0</v>
      </c>
      <c r="J1492" s="245">
        <v>0</v>
      </c>
    </row>
    <row r="1493" spans="1:10">
      <c r="A1493" s="215"/>
      <c r="B1493" s="216" t="s">
        <v>105</v>
      </c>
      <c r="C1493" s="217"/>
      <c r="D1493" s="218" t="s">
        <v>106</v>
      </c>
      <c r="E1493" s="219"/>
      <c r="F1493" s="220">
        <v>0</v>
      </c>
      <c r="G1493" s="221">
        <f>'[1]22mooe'!W29</f>
        <v>131022.66</v>
      </c>
      <c r="H1493" s="221">
        <f>I1493-G1493</f>
        <v>227.339999999997</v>
      </c>
      <c r="I1493" s="221">
        <v>131250</v>
      </c>
      <c r="J1493" s="245">
        <f>[1]MOOE!W25</f>
        <v>20000</v>
      </c>
    </row>
    <row r="1494" ht="12.75" spans="1:10">
      <c r="A1494" s="258"/>
      <c r="B1494" s="295" t="s">
        <v>107</v>
      </c>
      <c r="C1494" s="295"/>
      <c r="D1494" s="296"/>
      <c r="E1494" s="262"/>
      <c r="F1494" s="297">
        <f>SUM(F1487:F1493)</f>
        <v>72721</v>
      </c>
      <c r="G1494" s="297">
        <f>SUM(G1487:G1493)</f>
        <v>277422.66</v>
      </c>
      <c r="H1494" s="230">
        <f>I1494-G1494</f>
        <v>26627.34</v>
      </c>
      <c r="I1494" s="297">
        <f>SUM(I1487:I1493)</f>
        <v>304050</v>
      </c>
      <c r="J1494" s="300">
        <f>SUM(J1487:J1493)</f>
        <v>92800</v>
      </c>
    </row>
    <row r="1495" spans="1:10">
      <c r="A1495" s="215" t="s">
        <v>108</v>
      </c>
      <c r="B1495" s="216"/>
      <c r="C1495" s="217"/>
      <c r="D1495" s="315"/>
      <c r="E1495" s="217"/>
      <c r="F1495" s="220"/>
      <c r="G1495" s="221"/>
      <c r="H1495" s="221"/>
      <c r="I1495" s="221"/>
      <c r="J1495" s="245"/>
    </row>
    <row r="1496" spans="1:10">
      <c r="A1496" s="215"/>
      <c r="B1496" s="216" t="s">
        <v>131</v>
      </c>
      <c r="C1496" s="217"/>
      <c r="D1496" s="298" t="s">
        <v>110</v>
      </c>
      <c r="E1496" s="219"/>
      <c r="F1496" s="220">
        <v>0</v>
      </c>
      <c r="G1496" s="221">
        <v>0</v>
      </c>
      <c r="H1496" s="221">
        <f>I1496-G1496</f>
        <v>0</v>
      </c>
      <c r="I1496" s="221">
        <v>0</v>
      </c>
      <c r="J1496" s="245">
        <f>[1]MOOE!W31</f>
        <v>0</v>
      </c>
    </row>
    <row r="1497" spans="1:10">
      <c r="A1497" s="215"/>
      <c r="B1497" s="216" t="s">
        <v>138</v>
      </c>
      <c r="C1497" s="217"/>
      <c r="D1497" s="218" t="s">
        <v>114</v>
      </c>
      <c r="E1497" s="219"/>
      <c r="F1497" s="220">
        <v>0</v>
      </c>
      <c r="G1497" s="221">
        <v>0</v>
      </c>
      <c r="H1497" s="221">
        <f>I1497-G1497</f>
        <v>0</v>
      </c>
      <c r="I1497" s="221">
        <v>0</v>
      </c>
      <c r="J1497" s="245">
        <v>0</v>
      </c>
    </row>
    <row r="1498" spans="1:10">
      <c r="A1498" s="215"/>
      <c r="B1498" s="216" t="s">
        <v>132</v>
      </c>
      <c r="C1498" s="217"/>
      <c r="D1498" s="298" t="s">
        <v>116</v>
      </c>
      <c r="E1498" s="287"/>
      <c r="F1498" s="220">
        <v>0</v>
      </c>
      <c r="G1498" s="221">
        <v>0</v>
      </c>
      <c r="H1498" s="221">
        <f>I1498-G1498</f>
        <v>0</v>
      </c>
      <c r="I1498" s="221">
        <v>0</v>
      </c>
      <c r="J1498" s="245">
        <v>0</v>
      </c>
    </row>
    <row r="1499" ht="12.75" spans="1:10">
      <c r="A1499" s="258"/>
      <c r="B1499" s="259" t="s">
        <v>117</v>
      </c>
      <c r="C1499" s="260"/>
      <c r="D1499" s="261"/>
      <c r="E1499" s="322"/>
      <c r="F1499" s="263">
        <f>SUM(F1496:F1498)</f>
        <v>0</v>
      </c>
      <c r="G1499" s="263">
        <f>SUM(G1496:G1498)</f>
        <v>0</v>
      </c>
      <c r="H1499" s="264">
        <f>I1499-G1499</f>
        <v>0</v>
      </c>
      <c r="I1499" s="263">
        <f>SUM(I1496:I1498)</f>
        <v>0</v>
      </c>
      <c r="J1499" s="281">
        <f>SUM(J1496:J1498)</f>
        <v>0</v>
      </c>
    </row>
    <row r="1500" ht="12.75" spans="1:10">
      <c r="A1500" s="265" t="s">
        <v>118</v>
      </c>
      <c r="B1500" s="266"/>
      <c r="C1500" s="266"/>
      <c r="D1500" s="267"/>
      <c r="E1500" s="268"/>
      <c r="F1500" s="326">
        <f>F1494+F1499</f>
        <v>72721</v>
      </c>
      <c r="G1500" s="326">
        <f>G1494+G1499</f>
        <v>277422.66</v>
      </c>
      <c r="H1500" s="327">
        <f>I1500-G1500</f>
        <v>26627.34</v>
      </c>
      <c r="I1500" s="326">
        <f>I1494+I1499</f>
        <v>304050</v>
      </c>
      <c r="J1500" s="328">
        <f>J1494+J1499</f>
        <v>92800</v>
      </c>
    </row>
    <row r="1501" spans="1:10">
      <c r="A1501" s="254"/>
      <c r="B1501" s="254"/>
      <c r="C1501" s="254"/>
      <c r="D1501" s="324"/>
      <c r="E1501" s="325"/>
      <c r="F1501" s="255"/>
      <c r="G1501" s="255"/>
      <c r="H1501" s="255"/>
      <c r="I1501" s="255"/>
      <c r="J1501" s="255"/>
    </row>
    <row r="1502" ht="13.2" spans="1:10">
      <c r="A1502" s="271" t="s">
        <v>119</v>
      </c>
      <c r="B1502" s="271"/>
      <c r="C1502" s="232"/>
      <c r="D1502" s="272"/>
      <c r="E1502" s="232"/>
      <c r="F1502" s="233"/>
      <c r="G1502" s="233"/>
      <c r="H1502" s="233"/>
      <c r="I1502" s="233"/>
      <c r="J1502" s="233"/>
    </row>
    <row r="1503" ht="13.2" spans="1:10">
      <c r="A1503" s="271"/>
      <c r="B1503" s="271"/>
      <c r="C1503" s="232"/>
      <c r="D1503" s="272"/>
      <c r="E1503" s="232"/>
      <c r="F1503" s="233"/>
      <c r="G1503" s="233"/>
      <c r="H1503" s="233"/>
      <c r="I1503" s="233"/>
      <c r="J1503" s="233"/>
    </row>
    <row r="1504" ht="13.2" spans="1:10">
      <c r="A1504" s="273"/>
      <c r="B1504" s="271"/>
      <c r="C1504" s="274" t="s">
        <v>120</v>
      </c>
      <c r="D1504" s="271" t="s">
        <v>121</v>
      </c>
      <c r="E1504" s="271"/>
      <c r="F1504" s="275"/>
      <c r="G1504" s="276"/>
      <c r="H1504" s="277" t="s">
        <v>122</v>
      </c>
      <c r="I1504" s="277"/>
      <c r="J1504" s="275"/>
    </row>
    <row r="1505" ht="13.2" spans="1:10">
      <c r="A1505" s="273"/>
      <c r="B1505" s="271"/>
      <c r="C1505" s="274"/>
      <c r="D1505" s="278"/>
      <c r="E1505" s="271"/>
      <c r="F1505" s="275"/>
      <c r="G1505" s="276"/>
      <c r="H1505" s="276"/>
      <c r="I1505" s="276"/>
      <c r="J1505" s="275"/>
    </row>
    <row r="1507" spans="3:10">
      <c r="C1507" s="279" t="s">
        <v>124</v>
      </c>
      <c r="D1507" s="279" t="s">
        <v>125</v>
      </c>
      <c r="E1507" s="279"/>
      <c r="F1507" s="279"/>
      <c r="G1507" s="279"/>
      <c r="H1507" s="279" t="s">
        <v>124</v>
      </c>
      <c r="I1507" s="279"/>
      <c r="J1507" s="279"/>
    </row>
    <row r="1508" spans="3:10">
      <c r="C1508" s="280" t="s">
        <v>126</v>
      </c>
      <c r="D1508" s="280" t="s">
        <v>127</v>
      </c>
      <c r="E1508" s="280"/>
      <c r="F1508" s="280"/>
      <c r="G1508" s="280"/>
      <c r="H1508" s="280" t="s">
        <v>126</v>
      </c>
      <c r="I1508" s="280"/>
      <c r="J1508" s="280"/>
    </row>
    <row r="1509" spans="3:10">
      <c r="C1509" s="280"/>
      <c r="D1509" s="280"/>
      <c r="E1509" s="280"/>
      <c r="F1509" s="280"/>
      <c r="G1509" s="280"/>
      <c r="H1509" s="280"/>
      <c r="I1509" s="280"/>
      <c r="J1509" s="280"/>
    </row>
    <row r="1510" spans="3:10">
      <c r="C1510" s="280"/>
      <c r="D1510" s="280"/>
      <c r="E1510" s="280"/>
      <c r="F1510" s="280"/>
      <c r="G1510" s="280"/>
      <c r="H1510" s="280"/>
      <c r="I1510" s="280"/>
      <c r="J1510" s="280"/>
    </row>
    <row r="1511" spans="3:10">
      <c r="C1511" s="280"/>
      <c r="D1511" s="280"/>
      <c r="E1511" s="280"/>
      <c r="F1511" s="280"/>
      <c r="G1511" s="280"/>
      <c r="H1511" s="280"/>
      <c r="I1511" s="280"/>
      <c r="J1511" s="280"/>
    </row>
    <row r="1512" spans="3:10">
      <c r="C1512" s="280"/>
      <c r="D1512" s="280"/>
      <c r="E1512" s="280"/>
      <c r="F1512" s="280"/>
      <c r="G1512" s="280"/>
      <c r="H1512" s="280"/>
      <c r="I1512" s="280"/>
      <c r="J1512" s="280"/>
    </row>
    <row r="1513" spans="3:10">
      <c r="C1513" s="280"/>
      <c r="D1513" s="280"/>
      <c r="E1513" s="280"/>
      <c r="F1513" s="280"/>
      <c r="G1513" s="280"/>
      <c r="H1513" s="280"/>
      <c r="I1513" s="280"/>
      <c r="J1513" s="280"/>
    </row>
    <row r="1514" spans="1:10">
      <c r="A1514" s="99" t="s">
        <v>200</v>
      </c>
      <c r="B1514" s="99"/>
      <c r="C1514" s="99"/>
      <c r="D1514" s="99"/>
      <c r="E1514" s="99"/>
      <c r="F1514" s="99"/>
      <c r="G1514" s="99"/>
      <c r="H1514" s="99"/>
      <c r="I1514" s="99"/>
      <c r="J1514" s="99"/>
    </row>
    <row r="1515" spans="1:10">
      <c r="A1515" s="204"/>
      <c r="B1515" s="204"/>
      <c r="C1515" s="204"/>
      <c r="D1515" s="204"/>
      <c r="E1515" s="204"/>
      <c r="F1515" s="204"/>
      <c r="G1515" s="204"/>
      <c r="H1515" s="204"/>
      <c r="I1515" s="204"/>
      <c r="J1515" s="204"/>
    </row>
    <row r="1516" spans="1:10">
      <c r="A1516" s="204"/>
      <c r="B1516" s="204"/>
      <c r="C1516" s="204"/>
      <c r="D1516" s="204"/>
      <c r="E1516" s="204"/>
      <c r="F1516" s="204"/>
      <c r="G1516" s="204"/>
      <c r="H1516" s="204"/>
      <c r="I1516" s="204"/>
      <c r="J1516" s="204"/>
    </row>
    <row r="1517" spans="1:10">
      <c r="A1517" s="199"/>
      <c r="B1517" s="199"/>
      <c r="C1517" s="199"/>
      <c r="D1517" s="199"/>
      <c r="E1517" s="199"/>
      <c r="F1517" s="199"/>
      <c r="G1517" s="199"/>
      <c r="H1517" s="199"/>
      <c r="I1517" s="199"/>
      <c r="J1517" s="199"/>
    </row>
    <row r="1518" ht="15.6" spans="1:10">
      <c r="A1518" s="131" t="s">
        <v>3</v>
      </c>
      <c r="B1518" s="131"/>
      <c r="C1518" s="131"/>
      <c r="D1518" s="131"/>
      <c r="E1518" s="131"/>
      <c r="F1518" s="131"/>
      <c r="G1518" s="131"/>
      <c r="H1518" s="131"/>
      <c r="I1518" s="131"/>
      <c r="J1518" s="131"/>
    </row>
    <row r="1519" spans="1:10">
      <c r="A1519" s="198"/>
      <c r="B1519" s="198"/>
      <c r="C1519" s="198"/>
      <c r="D1519" s="198"/>
      <c r="E1519" s="198"/>
      <c r="F1519" s="198"/>
      <c r="G1519" s="198"/>
      <c r="H1519" s="198"/>
      <c r="I1519" s="198"/>
      <c r="J1519" s="198"/>
    </row>
    <row r="1520" spans="1:10">
      <c r="A1520" s="198"/>
      <c r="B1520" s="198"/>
      <c r="C1520" s="198"/>
      <c r="D1520" s="198"/>
      <c r="E1520" s="198"/>
      <c r="F1520" s="198"/>
      <c r="G1520" s="198"/>
      <c r="H1520" s="198"/>
      <c r="I1520" s="198"/>
      <c r="J1520" s="198"/>
    </row>
    <row r="1521" spans="1:10">
      <c r="A1521" s="197" t="s">
        <v>4</v>
      </c>
      <c r="B1521" s="197"/>
      <c r="C1521" s="198" t="s">
        <v>5</v>
      </c>
      <c r="D1521" s="197"/>
      <c r="E1521" s="197"/>
      <c r="F1521" s="197"/>
      <c r="G1521" s="197" t="s">
        <v>6</v>
      </c>
      <c r="H1521" s="198">
        <v>2023</v>
      </c>
      <c r="I1521" s="197"/>
      <c r="J1521" s="197"/>
    </row>
    <row r="1522" spans="1:10">
      <c r="A1522" s="199" t="s">
        <v>7</v>
      </c>
      <c r="B1522" s="199"/>
      <c r="C1522" s="198" t="s">
        <v>8</v>
      </c>
      <c r="D1522" s="198"/>
      <c r="E1522" s="198"/>
      <c r="F1522" s="198"/>
      <c r="G1522" s="197"/>
      <c r="H1522" s="199"/>
      <c r="I1522" s="199"/>
      <c r="J1522" s="198"/>
    </row>
    <row r="1523" spans="1:10">
      <c r="A1523" s="197" t="s">
        <v>11</v>
      </c>
      <c r="B1523" s="197"/>
      <c r="C1523" s="199"/>
      <c r="D1523" s="198"/>
      <c r="E1523" s="198"/>
      <c r="F1523" s="198"/>
      <c r="G1523" s="197"/>
      <c r="H1523" s="199"/>
      <c r="I1523" s="199"/>
      <c r="J1523" s="198"/>
    </row>
    <row r="1524" spans="1:10">
      <c r="A1524" s="199" t="s">
        <v>9</v>
      </c>
      <c r="B1524" s="199"/>
      <c r="C1524" s="199" t="s">
        <v>193</v>
      </c>
      <c r="D1524" s="198"/>
      <c r="E1524" s="198"/>
      <c r="F1524" s="198"/>
      <c r="G1524" s="198"/>
      <c r="H1524" s="198"/>
      <c r="I1524" s="198"/>
      <c r="J1524" s="198"/>
    </row>
    <row r="1525" ht="12.75" spans="1:10">
      <c r="A1525" s="304"/>
      <c r="B1525" s="304"/>
      <c r="C1525" s="304"/>
      <c r="D1525" s="304"/>
      <c r="E1525" s="304"/>
      <c r="F1525" s="304"/>
      <c r="G1525" s="304"/>
      <c r="H1525" s="304"/>
      <c r="I1525" s="304"/>
      <c r="J1525" s="304"/>
    </row>
    <row r="1526" ht="24" spans="1:10">
      <c r="A1526" s="205" t="s">
        <v>129</v>
      </c>
      <c r="B1526" s="163"/>
      <c r="C1526" s="206"/>
      <c r="D1526" s="164" t="s">
        <v>13</v>
      </c>
      <c r="E1526" s="207" t="s">
        <v>14</v>
      </c>
      <c r="F1526" s="136" t="s">
        <v>15</v>
      </c>
      <c r="G1526" s="137" t="s">
        <v>16</v>
      </c>
      <c r="H1526" s="138"/>
      <c r="I1526" s="138"/>
      <c r="J1526" s="139" t="s">
        <v>17</v>
      </c>
    </row>
    <row r="1527" spans="1:10">
      <c r="A1527" s="208"/>
      <c r="B1527" s="165"/>
      <c r="C1527" s="209"/>
      <c r="D1527" s="166"/>
      <c r="E1527" s="210" t="s">
        <v>18</v>
      </c>
      <c r="F1527" s="142"/>
      <c r="G1527" s="143" t="s">
        <v>19</v>
      </c>
      <c r="H1527" s="144" t="s">
        <v>20</v>
      </c>
      <c r="I1527" s="145" t="s">
        <v>21</v>
      </c>
      <c r="J1527" s="146"/>
    </row>
    <row r="1528" ht="12.75" spans="1:10">
      <c r="A1528" s="292"/>
      <c r="B1528" s="175"/>
      <c r="C1528" s="293"/>
      <c r="D1528" s="168"/>
      <c r="E1528" s="237"/>
      <c r="F1528" s="147" t="s">
        <v>22</v>
      </c>
      <c r="G1528" s="148" t="s">
        <v>22</v>
      </c>
      <c r="H1528" s="149" t="s">
        <v>23</v>
      </c>
      <c r="I1528" s="150"/>
      <c r="J1528" s="151" t="s">
        <v>24</v>
      </c>
    </row>
    <row r="1529" spans="1:10">
      <c r="A1529" s="238" t="s">
        <v>60</v>
      </c>
      <c r="B1529" s="239"/>
      <c r="C1529" s="240"/>
      <c r="D1529" s="241"/>
      <c r="E1529" s="242"/>
      <c r="F1529" s="243"/>
      <c r="G1529" s="244"/>
      <c r="H1529" s="244"/>
      <c r="I1529" s="244"/>
      <c r="J1529" s="250"/>
    </row>
    <row r="1530" spans="1:10">
      <c r="A1530" s="215"/>
      <c r="B1530" s="216" t="s">
        <v>61</v>
      </c>
      <c r="C1530" s="217"/>
      <c r="D1530" s="218" t="s">
        <v>62</v>
      </c>
      <c r="E1530" s="219"/>
      <c r="F1530" s="223">
        <f>'[1]21mooe'!U3</f>
        <v>6000</v>
      </c>
      <c r="G1530" s="224">
        <f>'[1]22mooe'!U3</f>
        <v>0</v>
      </c>
      <c r="H1530" s="224">
        <f>I1530-G1530</f>
        <v>10000</v>
      </c>
      <c r="I1530" s="224">
        <v>10000</v>
      </c>
      <c r="J1530" s="246">
        <f>[1]MOOE!V2</f>
        <v>10000</v>
      </c>
    </row>
    <row r="1531" spans="1:10">
      <c r="A1531" s="215"/>
      <c r="B1531" s="216" t="s">
        <v>63</v>
      </c>
      <c r="C1531" s="217"/>
      <c r="D1531" s="218" t="s">
        <v>64</v>
      </c>
      <c r="E1531" s="219"/>
      <c r="F1531" s="220">
        <f>'[1]21mooe'!U4</f>
        <v>0</v>
      </c>
      <c r="G1531" s="221">
        <f>'[1]22mooe'!U4</f>
        <v>8700</v>
      </c>
      <c r="H1531" s="221">
        <f>I1531-G1531</f>
        <v>11300</v>
      </c>
      <c r="I1531" s="221">
        <v>20000</v>
      </c>
      <c r="J1531" s="245">
        <f>[1]MOOE!V3</f>
        <v>20000</v>
      </c>
    </row>
    <row r="1532" spans="1:10">
      <c r="A1532" s="215"/>
      <c r="B1532" s="216" t="s">
        <v>65</v>
      </c>
      <c r="C1532" s="217"/>
      <c r="D1532" s="218" t="s">
        <v>66</v>
      </c>
      <c r="E1532" s="219"/>
      <c r="F1532" s="220">
        <f>'[1]21mooe'!U5</f>
        <v>19993.44</v>
      </c>
      <c r="G1532" s="221">
        <f>'[1]22mooe'!U5</f>
        <v>11521.74</v>
      </c>
      <c r="H1532" s="221">
        <f>I1532-G1532</f>
        <v>8478.26</v>
      </c>
      <c r="I1532" s="221">
        <v>20000</v>
      </c>
      <c r="J1532" s="245">
        <f>[1]MOOE!V4</f>
        <v>20000</v>
      </c>
    </row>
    <row r="1533" spans="1:10">
      <c r="A1533" s="215"/>
      <c r="B1533" s="216" t="s">
        <v>67</v>
      </c>
      <c r="C1533" s="217"/>
      <c r="D1533" s="218" t="s">
        <v>68</v>
      </c>
      <c r="E1533" s="219"/>
      <c r="F1533" s="220">
        <v>0</v>
      </c>
      <c r="G1533" s="221">
        <v>0</v>
      </c>
      <c r="H1533" s="221"/>
      <c r="I1533" s="221">
        <v>0</v>
      </c>
      <c r="J1533" s="245">
        <v>0</v>
      </c>
    </row>
    <row r="1534" spans="1:10">
      <c r="A1534" s="215"/>
      <c r="B1534" s="216" t="s">
        <v>89</v>
      </c>
      <c r="C1534" s="217"/>
      <c r="D1534" s="218" t="s">
        <v>90</v>
      </c>
      <c r="E1534" s="219"/>
      <c r="F1534" s="220">
        <v>0</v>
      </c>
      <c r="G1534" s="221">
        <v>0</v>
      </c>
      <c r="H1534" s="221">
        <f>I1534-G1534</f>
        <v>0</v>
      </c>
      <c r="I1534" s="221">
        <v>0</v>
      </c>
      <c r="J1534" s="245">
        <v>0</v>
      </c>
    </row>
    <row r="1535" spans="1:10">
      <c r="A1535" s="215"/>
      <c r="B1535" s="216" t="s">
        <v>95</v>
      </c>
      <c r="C1535" s="217"/>
      <c r="D1535" s="218" t="s">
        <v>96</v>
      </c>
      <c r="E1535" s="219"/>
      <c r="F1535" s="220">
        <v>0</v>
      </c>
      <c r="G1535" s="221">
        <v>0</v>
      </c>
      <c r="H1535" s="221">
        <f>I1535-G1535</f>
        <v>0</v>
      </c>
      <c r="I1535" s="221">
        <v>0</v>
      </c>
      <c r="J1535" s="245">
        <v>0</v>
      </c>
    </row>
    <row r="1536" spans="1:10">
      <c r="A1536" s="215"/>
      <c r="B1536" s="216" t="s">
        <v>105</v>
      </c>
      <c r="C1536" s="217"/>
      <c r="D1536" s="218" t="s">
        <v>106</v>
      </c>
      <c r="E1536" s="219"/>
      <c r="F1536" s="220">
        <f>'[1]21mooe'!U28</f>
        <v>0</v>
      </c>
      <c r="G1536" s="221">
        <f>'[1]22mooe'!U29</f>
        <v>0</v>
      </c>
      <c r="H1536" s="221">
        <f>I1536-G1536</f>
        <v>0</v>
      </c>
      <c r="I1536" s="221">
        <v>0</v>
      </c>
      <c r="J1536" s="245">
        <v>0</v>
      </c>
    </row>
    <row r="1537" ht="12.75" spans="1:10">
      <c r="A1537" s="258"/>
      <c r="B1537" s="295" t="s">
        <v>107</v>
      </c>
      <c r="C1537" s="295"/>
      <c r="D1537" s="296"/>
      <c r="E1537" s="262"/>
      <c r="F1537" s="300">
        <f>SUM(F1530:F1536)</f>
        <v>25993.44</v>
      </c>
      <c r="G1537" s="300">
        <f>SUM(G1530:G1536)</f>
        <v>20221.74</v>
      </c>
      <c r="H1537" s="230">
        <f>I1537-G1537</f>
        <v>29778.26</v>
      </c>
      <c r="I1537" s="300">
        <f>SUM(I1530:I1536)</f>
        <v>50000</v>
      </c>
      <c r="J1537" s="300">
        <f>SUM(J1530:J1536)</f>
        <v>50000</v>
      </c>
    </row>
    <row r="1538" spans="1:10">
      <c r="A1538" s="215" t="s">
        <v>108</v>
      </c>
      <c r="B1538" s="216"/>
      <c r="C1538" s="217"/>
      <c r="D1538" s="315"/>
      <c r="E1538" s="217"/>
      <c r="F1538" s="220"/>
      <c r="G1538" s="221"/>
      <c r="H1538" s="221"/>
      <c r="I1538" s="221"/>
      <c r="J1538" s="245"/>
    </row>
    <row r="1539" spans="1:10">
      <c r="A1539" s="215"/>
      <c r="B1539" s="216" t="s">
        <v>131</v>
      </c>
      <c r="C1539" s="217"/>
      <c r="D1539" s="298" t="s">
        <v>110</v>
      </c>
      <c r="E1539" s="219"/>
      <c r="F1539" s="220">
        <v>0</v>
      </c>
      <c r="G1539" s="221">
        <v>0</v>
      </c>
      <c r="H1539" s="221">
        <f>I1539-G1539</f>
        <v>0</v>
      </c>
      <c r="I1539" s="221">
        <v>0</v>
      </c>
      <c r="J1539" s="245">
        <v>0</v>
      </c>
    </row>
    <row r="1540" spans="1:10">
      <c r="A1540" s="215"/>
      <c r="B1540" s="216" t="s">
        <v>138</v>
      </c>
      <c r="C1540" s="217"/>
      <c r="D1540" s="218" t="s">
        <v>114</v>
      </c>
      <c r="E1540" s="219"/>
      <c r="F1540" s="220">
        <v>0</v>
      </c>
      <c r="G1540" s="221">
        <v>0</v>
      </c>
      <c r="H1540" s="221">
        <f>I1540-G1540</f>
        <v>0</v>
      </c>
      <c r="I1540" s="221">
        <v>0</v>
      </c>
      <c r="J1540" s="245">
        <v>0</v>
      </c>
    </row>
    <row r="1541" spans="1:10">
      <c r="A1541" s="215"/>
      <c r="B1541" s="216" t="s">
        <v>132</v>
      </c>
      <c r="C1541" s="217"/>
      <c r="D1541" s="298" t="s">
        <v>116</v>
      </c>
      <c r="E1541" s="287"/>
      <c r="F1541" s="220">
        <v>0</v>
      </c>
      <c r="G1541" s="221">
        <v>0</v>
      </c>
      <c r="H1541" s="221">
        <f>I1541-G1541</f>
        <v>0</v>
      </c>
      <c r="I1541" s="221">
        <v>0</v>
      </c>
      <c r="J1541" s="245">
        <v>0</v>
      </c>
    </row>
    <row r="1542" ht="12.75" spans="1:10">
      <c r="A1542" s="258"/>
      <c r="B1542" s="259" t="s">
        <v>117</v>
      </c>
      <c r="C1542" s="260"/>
      <c r="D1542" s="261"/>
      <c r="E1542" s="322"/>
      <c r="F1542" s="281">
        <f>SUM(F1539:F1541)</f>
        <v>0</v>
      </c>
      <c r="G1542" s="281">
        <f>SUM(G1539:G1541)</f>
        <v>0</v>
      </c>
      <c r="H1542" s="264">
        <f>I1542-G1542</f>
        <v>0</v>
      </c>
      <c r="I1542" s="281">
        <f>SUM(I1539:I1541)</f>
        <v>0</v>
      </c>
      <c r="J1542" s="281">
        <f>SUM(J1539:J1541)</f>
        <v>0</v>
      </c>
    </row>
    <row r="1543" ht="12.75" spans="1:10">
      <c r="A1543" s="265" t="s">
        <v>118</v>
      </c>
      <c r="B1543" s="266"/>
      <c r="C1543" s="266"/>
      <c r="D1543" s="267"/>
      <c r="E1543" s="268"/>
      <c r="F1543" s="328">
        <f>F1537+F1542</f>
        <v>25993.44</v>
      </c>
      <c r="G1543" s="328">
        <f>G1537+G1542</f>
        <v>20221.74</v>
      </c>
      <c r="H1543" s="327">
        <f>I1543-G1543</f>
        <v>29778.26</v>
      </c>
      <c r="I1543" s="328">
        <f>I1537+I1542</f>
        <v>50000</v>
      </c>
      <c r="J1543" s="328">
        <f>J1537+J1542</f>
        <v>50000</v>
      </c>
    </row>
    <row r="1544" spans="1:10">
      <c r="A1544" s="254"/>
      <c r="B1544" s="254"/>
      <c r="C1544" s="254"/>
      <c r="D1544" s="324"/>
      <c r="E1544" s="325"/>
      <c r="F1544" s="255"/>
      <c r="G1544" s="255"/>
      <c r="H1544" s="255"/>
      <c r="I1544" s="255"/>
      <c r="J1544" s="255"/>
    </row>
    <row r="1545" ht="13.2" spans="1:10">
      <c r="A1545" s="271" t="s">
        <v>119</v>
      </c>
      <c r="B1545" s="271"/>
      <c r="C1545" s="232"/>
      <c r="D1545" s="272"/>
      <c r="E1545" s="232"/>
      <c r="F1545" s="233"/>
      <c r="G1545" s="233"/>
      <c r="H1545" s="233"/>
      <c r="I1545" s="233"/>
      <c r="J1545" s="233"/>
    </row>
    <row r="1546" ht="13.2" spans="1:10">
      <c r="A1546" s="271"/>
      <c r="B1546" s="271"/>
      <c r="C1546" s="232"/>
      <c r="D1546" s="272"/>
      <c r="E1546" s="232"/>
      <c r="F1546" s="233"/>
      <c r="G1546" s="233"/>
      <c r="H1546" s="233"/>
      <c r="I1546" s="233"/>
      <c r="J1546" s="233"/>
    </row>
    <row r="1547" ht="13.2" spans="1:10">
      <c r="A1547" s="273"/>
      <c r="B1547" s="271"/>
      <c r="C1547" s="274" t="s">
        <v>120</v>
      </c>
      <c r="D1547" s="271" t="s">
        <v>121</v>
      </c>
      <c r="E1547" s="271"/>
      <c r="F1547" s="275"/>
      <c r="G1547" s="276"/>
      <c r="H1547" s="277" t="s">
        <v>122</v>
      </c>
      <c r="I1547" s="277"/>
      <c r="J1547" s="275"/>
    </row>
    <row r="1548" ht="13.2" spans="1:10">
      <c r="A1548" s="273"/>
      <c r="B1548" s="271"/>
      <c r="C1548" s="274"/>
      <c r="D1548" s="278"/>
      <c r="E1548" s="271"/>
      <c r="F1548" s="275"/>
      <c r="G1548" s="276"/>
      <c r="H1548" s="276"/>
      <c r="I1548" s="276"/>
      <c r="J1548" s="275"/>
    </row>
    <row r="1550" spans="3:10">
      <c r="C1550" s="279" t="s">
        <v>124</v>
      </c>
      <c r="D1550" s="279" t="s">
        <v>125</v>
      </c>
      <c r="E1550" s="279"/>
      <c r="F1550" s="279"/>
      <c r="G1550" s="279"/>
      <c r="H1550" s="279" t="s">
        <v>194</v>
      </c>
      <c r="I1550" s="279"/>
      <c r="J1550" s="279"/>
    </row>
    <row r="1551" spans="3:10">
      <c r="C1551" s="280" t="s">
        <v>126</v>
      </c>
      <c r="D1551" s="280" t="s">
        <v>127</v>
      </c>
      <c r="E1551" s="280"/>
      <c r="F1551" s="280"/>
      <c r="G1551" s="280"/>
      <c r="H1551" s="280" t="s">
        <v>126</v>
      </c>
      <c r="I1551" s="280"/>
      <c r="J1551" s="280"/>
    </row>
    <row r="1552" spans="3:10">
      <c r="C1552" s="280"/>
      <c r="D1552" s="280"/>
      <c r="E1552" s="280"/>
      <c r="F1552" s="280"/>
      <c r="G1552" s="280"/>
      <c r="H1552" s="280"/>
      <c r="I1552" s="280"/>
      <c r="J1552" s="280"/>
    </row>
    <row r="1553" spans="3:10">
      <c r="C1553" s="280"/>
      <c r="D1553" s="280"/>
      <c r="E1553" s="280"/>
      <c r="F1553" s="280"/>
      <c r="G1553" s="280"/>
      <c r="H1553" s="280"/>
      <c r="I1553" s="280"/>
      <c r="J1553" s="280"/>
    </row>
    <row r="1554" spans="3:10">
      <c r="C1554" s="280"/>
      <c r="D1554" s="280"/>
      <c r="E1554" s="280"/>
      <c r="F1554" s="280"/>
      <c r="G1554" s="280"/>
      <c r="H1554" s="280"/>
      <c r="I1554" s="280"/>
      <c r="J1554" s="280"/>
    </row>
    <row r="1555" spans="3:10">
      <c r="C1555" s="280"/>
      <c r="D1555" s="280"/>
      <c r="E1555" s="280"/>
      <c r="F1555" s="280"/>
      <c r="G1555" s="280"/>
      <c r="H1555" s="280"/>
      <c r="I1555" s="280"/>
      <c r="J1555" s="280"/>
    </row>
    <row r="1556" spans="1:10">
      <c r="A1556" s="99" t="s">
        <v>200</v>
      </c>
      <c r="B1556" s="99"/>
      <c r="C1556" s="99"/>
      <c r="D1556" s="99"/>
      <c r="E1556" s="99"/>
      <c r="F1556" s="99"/>
      <c r="G1556" s="99"/>
      <c r="H1556" s="99"/>
      <c r="I1556" s="99"/>
      <c r="J1556" s="99"/>
    </row>
    <row r="1557" spans="1:10">
      <c r="A1557" s="204"/>
      <c r="B1557" s="204"/>
      <c r="C1557" s="204"/>
      <c r="D1557" s="204"/>
      <c r="E1557" s="204"/>
      <c r="F1557" s="204"/>
      <c r="G1557" s="204"/>
      <c r="H1557" s="204"/>
      <c r="I1557" s="204"/>
      <c r="J1557" s="204"/>
    </row>
    <row r="1558" spans="1:10">
      <c r="A1558" s="204"/>
      <c r="B1558" s="204"/>
      <c r="C1558" s="204"/>
      <c r="D1558" s="204"/>
      <c r="E1558" s="204"/>
      <c r="F1558" s="204"/>
      <c r="G1558" s="204"/>
      <c r="H1558" s="204"/>
      <c r="I1558" s="204"/>
      <c r="J1558" s="204"/>
    </row>
    <row r="1559" spans="1:10">
      <c r="A1559" s="199"/>
      <c r="B1559" s="199"/>
      <c r="C1559" s="199"/>
      <c r="D1559" s="199"/>
      <c r="E1559" s="199"/>
      <c r="F1559" s="199"/>
      <c r="G1559" s="199"/>
      <c r="H1559" s="199"/>
      <c r="I1559" s="199"/>
      <c r="J1559" s="199"/>
    </row>
    <row r="1560" ht="15.6" spans="1:10">
      <c r="A1560" s="131" t="s">
        <v>3</v>
      </c>
      <c r="B1560" s="131"/>
      <c r="C1560" s="131"/>
      <c r="D1560" s="131"/>
      <c r="E1560" s="131"/>
      <c r="F1560" s="131"/>
      <c r="G1560" s="131"/>
      <c r="H1560" s="131"/>
      <c r="I1560" s="131"/>
      <c r="J1560" s="131"/>
    </row>
    <row r="1561" spans="1:10">
      <c r="A1561" s="198"/>
      <c r="B1561" s="198"/>
      <c r="C1561" s="198"/>
      <c r="D1561" s="198"/>
      <c r="E1561" s="198"/>
      <c r="F1561" s="198"/>
      <c r="G1561" s="198"/>
      <c r="H1561" s="198"/>
      <c r="I1561" s="198"/>
      <c r="J1561" s="198"/>
    </row>
    <row r="1562" spans="1:10">
      <c r="A1562" s="198"/>
      <c r="B1562" s="198"/>
      <c r="C1562" s="198"/>
      <c r="D1562" s="198"/>
      <c r="E1562" s="198"/>
      <c r="F1562" s="198"/>
      <c r="G1562" s="198"/>
      <c r="H1562" s="198"/>
      <c r="I1562" s="198"/>
      <c r="J1562" s="198"/>
    </row>
    <row r="1563" spans="1:10">
      <c r="A1563" s="197" t="s">
        <v>4</v>
      </c>
      <c r="B1563" s="197"/>
      <c r="C1563" s="198" t="s">
        <v>5</v>
      </c>
      <c r="D1563" s="197"/>
      <c r="E1563" s="197"/>
      <c r="F1563" s="197"/>
      <c r="G1563" s="197" t="s">
        <v>6</v>
      </c>
      <c r="H1563" s="198">
        <v>2023</v>
      </c>
      <c r="I1563" s="197"/>
      <c r="J1563" s="197"/>
    </row>
    <row r="1564" spans="1:10">
      <c r="A1564" s="199" t="s">
        <v>7</v>
      </c>
      <c r="B1564" s="199"/>
      <c r="C1564" s="198" t="s">
        <v>8</v>
      </c>
      <c r="D1564" s="198"/>
      <c r="E1564" s="198"/>
      <c r="F1564" s="198"/>
      <c r="G1564" s="197"/>
      <c r="H1564" s="199"/>
      <c r="I1564" s="199"/>
      <c r="J1564" s="198"/>
    </row>
    <row r="1565" spans="1:10">
      <c r="A1565" s="197" t="s">
        <v>11</v>
      </c>
      <c r="B1565" s="197"/>
      <c r="C1565" s="199"/>
      <c r="D1565" s="198"/>
      <c r="E1565" s="198"/>
      <c r="F1565" s="198"/>
      <c r="G1565" s="197"/>
      <c r="H1565" s="199"/>
      <c r="I1565" s="199"/>
      <c r="J1565" s="198"/>
    </row>
    <row r="1566" ht="12.75" spans="1:10">
      <c r="A1566" s="304"/>
      <c r="B1566" s="304"/>
      <c r="C1566" s="304"/>
      <c r="D1566" s="304"/>
      <c r="E1566" s="304"/>
      <c r="F1566" s="304"/>
      <c r="G1566" s="304"/>
      <c r="H1566" s="304"/>
      <c r="I1566" s="304"/>
      <c r="J1566" s="304"/>
    </row>
    <row r="1567" ht="24" spans="1:10">
      <c r="A1567" s="205" t="s">
        <v>129</v>
      </c>
      <c r="B1567" s="163"/>
      <c r="C1567" s="206"/>
      <c r="D1567" s="164" t="s">
        <v>13</v>
      </c>
      <c r="E1567" s="207" t="s">
        <v>14</v>
      </c>
      <c r="F1567" s="136" t="s">
        <v>15</v>
      </c>
      <c r="G1567" s="137" t="s">
        <v>16</v>
      </c>
      <c r="H1567" s="138"/>
      <c r="I1567" s="138"/>
      <c r="J1567" s="139" t="s">
        <v>17</v>
      </c>
    </row>
    <row r="1568" spans="1:10">
      <c r="A1568" s="208"/>
      <c r="B1568" s="165"/>
      <c r="C1568" s="209"/>
      <c r="D1568" s="166"/>
      <c r="E1568" s="210" t="s">
        <v>18</v>
      </c>
      <c r="F1568" s="142"/>
      <c r="G1568" s="143" t="s">
        <v>19</v>
      </c>
      <c r="H1568" s="144" t="s">
        <v>20</v>
      </c>
      <c r="I1568" s="145" t="s">
        <v>21</v>
      </c>
      <c r="J1568" s="146"/>
    </row>
    <row r="1569" ht="12.75" spans="1:10">
      <c r="A1569" s="292"/>
      <c r="B1569" s="175"/>
      <c r="C1569" s="293"/>
      <c r="D1569" s="168"/>
      <c r="E1569" s="237"/>
      <c r="F1569" s="147" t="s">
        <v>22</v>
      </c>
      <c r="G1569" s="148" t="s">
        <v>22</v>
      </c>
      <c r="H1569" s="149" t="s">
        <v>23</v>
      </c>
      <c r="I1569" s="150"/>
      <c r="J1569" s="151" t="s">
        <v>24</v>
      </c>
    </row>
    <row r="1570" spans="1:10">
      <c r="A1570" s="238" t="s">
        <v>60</v>
      </c>
      <c r="B1570" s="239"/>
      <c r="C1570" s="240"/>
      <c r="D1570" s="241"/>
      <c r="E1570" s="242"/>
      <c r="F1570" s="243"/>
      <c r="G1570" s="244"/>
      <c r="H1570" s="244"/>
      <c r="I1570" s="244"/>
      <c r="J1570" s="250"/>
    </row>
    <row r="1571" spans="1:10">
      <c r="A1571" s="215"/>
      <c r="B1571" s="216" t="s">
        <v>63</v>
      </c>
      <c r="C1571" s="217"/>
      <c r="D1571" s="218" t="s">
        <v>64</v>
      </c>
      <c r="E1571" s="219"/>
      <c r="F1571" s="223">
        <f>'[1]21mooe'!T4</f>
        <v>20000</v>
      </c>
      <c r="G1571" s="224">
        <f>'[1]22mooe'!T4</f>
        <v>6250</v>
      </c>
      <c r="H1571" s="224">
        <f t="shared" ref="H1571:H1577" si="28">I1571-G1571</f>
        <v>13750</v>
      </c>
      <c r="I1571" s="224">
        <v>20000</v>
      </c>
      <c r="J1571" s="246">
        <f>[1]MOOE!U3</f>
        <v>20000</v>
      </c>
    </row>
    <row r="1572" spans="1:10">
      <c r="A1572" s="215"/>
      <c r="B1572" s="216" t="s">
        <v>65</v>
      </c>
      <c r="C1572" s="217"/>
      <c r="D1572" s="218" t="s">
        <v>66</v>
      </c>
      <c r="E1572" s="219"/>
      <c r="F1572" s="220">
        <f>'[1]21mooe'!T5</f>
        <v>0</v>
      </c>
      <c r="G1572" s="221">
        <f>'[1]22mooe'!T5</f>
        <v>0</v>
      </c>
      <c r="H1572" s="221">
        <f t="shared" si="28"/>
        <v>20000</v>
      </c>
      <c r="I1572" s="221">
        <v>20000</v>
      </c>
      <c r="J1572" s="245">
        <f>[1]MOOE!U4</f>
        <v>20000</v>
      </c>
    </row>
    <row r="1573" spans="1:10">
      <c r="A1573" s="215"/>
      <c r="B1573" s="216" t="s">
        <v>67</v>
      </c>
      <c r="C1573" s="217"/>
      <c r="D1573" s="218" t="s">
        <v>68</v>
      </c>
      <c r="E1573" s="219"/>
      <c r="F1573" s="220">
        <v>0</v>
      </c>
      <c r="G1573" s="221">
        <v>0</v>
      </c>
      <c r="H1573" s="221">
        <f t="shared" si="28"/>
        <v>0</v>
      </c>
      <c r="I1573" s="221">
        <v>0</v>
      </c>
      <c r="J1573" s="245">
        <v>0</v>
      </c>
    </row>
    <row r="1574" spans="1:10">
      <c r="A1574" s="215"/>
      <c r="B1574" s="216" t="s">
        <v>89</v>
      </c>
      <c r="C1574" s="217"/>
      <c r="D1574" s="218" t="s">
        <v>90</v>
      </c>
      <c r="E1574" s="219"/>
      <c r="F1574" s="220">
        <v>0</v>
      </c>
      <c r="G1574" s="221">
        <v>0</v>
      </c>
      <c r="H1574" s="221">
        <f t="shared" si="28"/>
        <v>0</v>
      </c>
      <c r="I1574" s="221">
        <v>0</v>
      </c>
      <c r="J1574" s="245">
        <v>0</v>
      </c>
    </row>
    <row r="1575" spans="1:10">
      <c r="A1575" s="215"/>
      <c r="B1575" s="216" t="s">
        <v>95</v>
      </c>
      <c r="C1575" s="217"/>
      <c r="D1575" s="218" t="s">
        <v>96</v>
      </c>
      <c r="E1575" s="219"/>
      <c r="F1575" s="220">
        <v>0</v>
      </c>
      <c r="G1575" s="221">
        <v>0</v>
      </c>
      <c r="H1575" s="221">
        <f t="shared" si="28"/>
        <v>0</v>
      </c>
      <c r="I1575" s="221">
        <v>0</v>
      </c>
      <c r="J1575" s="245">
        <v>0</v>
      </c>
    </row>
    <row r="1576" spans="1:10">
      <c r="A1576" s="215"/>
      <c r="B1576" s="216" t="s">
        <v>105</v>
      </c>
      <c r="C1576" s="217"/>
      <c r="D1576" s="218" t="s">
        <v>106</v>
      </c>
      <c r="E1576" s="219"/>
      <c r="F1576" s="220">
        <f>'[1]21mooe'!T28</f>
        <v>0</v>
      </c>
      <c r="G1576" s="221">
        <v>0</v>
      </c>
      <c r="H1576" s="221">
        <f t="shared" si="28"/>
        <v>20000</v>
      </c>
      <c r="I1576" s="221">
        <v>20000</v>
      </c>
      <c r="J1576" s="245">
        <f>[1]MOOE!U25</f>
        <v>20000</v>
      </c>
    </row>
    <row r="1577" ht="12.75" spans="1:10">
      <c r="A1577" s="258"/>
      <c r="B1577" s="295" t="s">
        <v>107</v>
      </c>
      <c r="C1577" s="295"/>
      <c r="D1577" s="296"/>
      <c r="E1577" s="262"/>
      <c r="F1577" s="297">
        <f>SUM(F1571:F1576)</f>
        <v>20000</v>
      </c>
      <c r="G1577" s="230">
        <f>SUM(G1571:G1576)</f>
        <v>6250</v>
      </c>
      <c r="H1577" s="230">
        <f t="shared" si="28"/>
        <v>53750</v>
      </c>
      <c r="I1577" s="300">
        <f>SUM(I1571:I1576)</f>
        <v>60000</v>
      </c>
      <c r="J1577" s="300">
        <f>SUM(J1571:J1576)</f>
        <v>60000</v>
      </c>
    </row>
    <row r="1578" spans="1:10">
      <c r="A1578" s="215" t="s">
        <v>108</v>
      </c>
      <c r="B1578" s="216"/>
      <c r="C1578" s="217"/>
      <c r="D1578" s="315"/>
      <c r="E1578" s="217"/>
      <c r="F1578" s="220"/>
      <c r="G1578" s="221"/>
      <c r="H1578" s="221"/>
      <c r="I1578" s="221"/>
      <c r="J1578" s="245"/>
    </row>
    <row r="1579" spans="1:10">
      <c r="A1579" s="215"/>
      <c r="B1579" s="216" t="s">
        <v>131</v>
      </c>
      <c r="C1579" s="217"/>
      <c r="D1579" s="298" t="s">
        <v>110</v>
      </c>
      <c r="E1579" s="219"/>
      <c r="F1579" s="220">
        <v>0</v>
      </c>
      <c r="G1579" s="221">
        <v>0</v>
      </c>
      <c r="H1579" s="221">
        <f>I1579-G1579</f>
        <v>0</v>
      </c>
      <c r="I1579" s="221">
        <v>0</v>
      </c>
      <c r="J1579" s="245">
        <v>0</v>
      </c>
    </row>
    <row r="1580" spans="1:10">
      <c r="A1580" s="215"/>
      <c r="B1580" s="216" t="s">
        <v>138</v>
      </c>
      <c r="C1580" s="217"/>
      <c r="D1580" s="218" t="s">
        <v>114</v>
      </c>
      <c r="E1580" s="219"/>
      <c r="F1580" s="220">
        <v>0</v>
      </c>
      <c r="G1580" s="221">
        <v>0</v>
      </c>
      <c r="H1580" s="221">
        <f>I1580-G1580</f>
        <v>0</v>
      </c>
      <c r="I1580" s="221">
        <v>0</v>
      </c>
      <c r="J1580" s="245">
        <v>0</v>
      </c>
    </row>
    <row r="1581" spans="1:10">
      <c r="A1581" s="215"/>
      <c r="B1581" s="216" t="s">
        <v>132</v>
      </c>
      <c r="C1581" s="217"/>
      <c r="D1581" s="298" t="s">
        <v>116</v>
      </c>
      <c r="E1581" s="287"/>
      <c r="F1581" s="220">
        <v>0</v>
      </c>
      <c r="G1581" s="221">
        <v>0</v>
      </c>
      <c r="H1581" s="221">
        <f>I1581-G1581</f>
        <v>0</v>
      </c>
      <c r="I1581" s="221">
        <v>0</v>
      </c>
      <c r="J1581" s="245">
        <v>0</v>
      </c>
    </row>
    <row r="1582" ht="12.75" spans="1:10">
      <c r="A1582" s="258"/>
      <c r="B1582" s="259" t="s">
        <v>117</v>
      </c>
      <c r="C1582" s="260"/>
      <c r="D1582" s="261"/>
      <c r="E1582" s="322"/>
      <c r="F1582" s="263">
        <f>SUM(F1579:F1581)</f>
        <v>0</v>
      </c>
      <c r="G1582" s="263">
        <f>SUM(G1579:G1581)</f>
        <v>0</v>
      </c>
      <c r="H1582" s="264">
        <f>I1582-G1582</f>
        <v>0</v>
      </c>
      <c r="I1582" s="263">
        <f>SUM(I1579:I1581)</f>
        <v>0</v>
      </c>
      <c r="J1582" s="281">
        <f>SUM(J1579:J1581)</f>
        <v>0</v>
      </c>
    </row>
    <row r="1583" ht="12.75" spans="1:10">
      <c r="A1583" s="265" t="s">
        <v>118</v>
      </c>
      <c r="B1583" s="266"/>
      <c r="C1583" s="266"/>
      <c r="D1583" s="267"/>
      <c r="E1583" s="268"/>
      <c r="F1583" s="326">
        <f>F1577+F1582</f>
        <v>20000</v>
      </c>
      <c r="G1583" s="326">
        <f>G1577+G1582</f>
        <v>6250</v>
      </c>
      <c r="H1583" s="327">
        <f>I1583-G1583</f>
        <v>53750</v>
      </c>
      <c r="I1583" s="326">
        <f>I1577+I1582</f>
        <v>60000</v>
      </c>
      <c r="J1583" s="328">
        <f>J1577+J1582</f>
        <v>60000</v>
      </c>
    </row>
    <row r="1584" spans="1:10">
      <c r="A1584" s="254"/>
      <c r="B1584" s="254"/>
      <c r="C1584" s="254"/>
      <c r="D1584" s="324"/>
      <c r="E1584" s="325"/>
      <c r="F1584" s="255"/>
      <c r="G1584" s="255"/>
      <c r="H1584" s="255"/>
      <c r="I1584" s="255"/>
      <c r="J1584" s="255"/>
    </row>
    <row r="1585" ht="13.2" spans="1:10">
      <c r="A1585" s="271" t="s">
        <v>119</v>
      </c>
      <c r="B1585" s="271"/>
      <c r="C1585" s="232"/>
      <c r="D1585" s="272"/>
      <c r="E1585" s="232"/>
      <c r="F1585" s="233"/>
      <c r="G1585" s="233"/>
      <c r="H1585" s="233"/>
      <c r="I1585" s="233"/>
      <c r="J1585" s="233"/>
    </row>
    <row r="1586" ht="13.2" spans="1:10">
      <c r="A1586" s="271"/>
      <c r="B1586" s="271"/>
      <c r="C1586" s="232"/>
      <c r="D1586" s="272"/>
      <c r="E1586" s="232"/>
      <c r="F1586" s="233"/>
      <c r="G1586" s="233"/>
      <c r="H1586" s="233"/>
      <c r="I1586" s="233"/>
      <c r="J1586" s="233"/>
    </row>
    <row r="1587" ht="13.2" spans="1:10">
      <c r="A1587" s="273"/>
      <c r="B1587" s="271"/>
      <c r="C1587" s="274" t="s">
        <v>120</v>
      </c>
      <c r="D1587" s="271" t="s">
        <v>121</v>
      </c>
      <c r="E1587" s="271"/>
      <c r="F1587" s="275"/>
      <c r="G1587" s="276"/>
      <c r="H1587" s="277" t="s">
        <v>122</v>
      </c>
      <c r="I1587" s="277"/>
      <c r="J1587" s="275"/>
    </row>
    <row r="1588" ht="13.2" spans="1:10">
      <c r="A1588" s="273"/>
      <c r="B1588" s="271"/>
      <c r="C1588" s="274"/>
      <c r="D1588" s="278"/>
      <c r="E1588" s="271"/>
      <c r="F1588" s="275"/>
      <c r="G1588" s="276"/>
      <c r="H1588" s="276"/>
      <c r="I1588" s="276"/>
      <c r="J1588" s="275"/>
    </row>
    <row r="1590" spans="3:10">
      <c r="C1590" s="279" t="s">
        <v>196</v>
      </c>
      <c r="D1590" s="279" t="s">
        <v>125</v>
      </c>
      <c r="E1590" s="279"/>
      <c r="F1590" s="279"/>
      <c r="G1590" s="279"/>
      <c r="H1590" s="279" t="s">
        <v>124</v>
      </c>
      <c r="I1590" s="279"/>
      <c r="J1590" s="279"/>
    </row>
    <row r="1591" spans="3:10">
      <c r="C1591" s="280" t="s">
        <v>126</v>
      </c>
      <c r="D1591" s="280" t="s">
        <v>127</v>
      </c>
      <c r="E1591" s="280"/>
      <c r="F1591" s="280"/>
      <c r="G1591" s="280"/>
      <c r="H1591" s="280" t="s">
        <v>126</v>
      </c>
      <c r="I1591" s="280"/>
      <c r="J1591" s="280"/>
    </row>
    <row r="1592" spans="3:10">
      <c r="C1592" s="280"/>
      <c r="D1592" s="280"/>
      <c r="E1592" s="280"/>
      <c r="F1592" s="280"/>
      <c r="G1592" s="280"/>
      <c r="H1592" s="280"/>
      <c r="I1592" s="280"/>
      <c r="J1592" s="280"/>
    </row>
    <row r="1593" spans="3:10">
      <c r="C1593" s="280"/>
      <c r="D1593" s="280"/>
      <c r="E1593" s="280"/>
      <c r="F1593" s="280"/>
      <c r="G1593" s="280"/>
      <c r="H1593" s="280"/>
      <c r="I1593" s="280"/>
      <c r="J1593" s="280"/>
    </row>
    <row r="1594" spans="3:10">
      <c r="C1594" s="280"/>
      <c r="D1594" s="280"/>
      <c r="E1594" s="280"/>
      <c r="F1594" s="280"/>
      <c r="G1594" s="280"/>
      <c r="H1594" s="280"/>
      <c r="I1594" s="280"/>
      <c r="J1594" s="280"/>
    </row>
    <row r="1595" spans="3:10">
      <c r="C1595" s="280"/>
      <c r="D1595" s="280"/>
      <c r="E1595" s="280"/>
      <c r="F1595" s="280"/>
      <c r="G1595" s="280"/>
      <c r="H1595" s="280"/>
      <c r="I1595" s="280"/>
      <c r="J1595" s="280"/>
    </row>
    <row r="1596" spans="3:10">
      <c r="C1596" s="280"/>
      <c r="D1596" s="280"/>
      <c r="E1596" s="280"/>
      <c r="F1596" s="280"/>
      <c r="G1596" s="280"/>
      <c r="H1596" s="280"/>
      <c r="I1596" s="280"/>
      <c r="J1596" s="280"/>
    </row>
    <row r="1597" spans="3:10">
      <c r="C1597" s="280"/>
      <c r="D1597" s="280"/>
      <c r="E1597" s="280"/>
      <c r="F1597" s="280"/>
      <c r="G1597" s="280"/>
      <c r="H1597" s="280"/>
      <c r="I1597" s="280"/>
      <c r="J1597" s="280"/>
    </row>
    <row r="1598" spans="1:10">
      <c r="A1598" s="99" t="s">
        <v>200</v>
      </c>
      <c r="B1598" s="99"/>
      <c r="C1598" s="99"/>
      <c r="D1598" s="99"/>
      <c r="E1598" s="99"/>
      <c r="F1598" s="99"/>
      <c r="G1598" s="99"/>
      <c r="H1598" s="99"/>
      <c r="I1598" s="99"/>
      <c r="J1598" s="99"/>
    </row>
    <row r="1599" spans="1:10">
      <c r="A1599" s="204"/>
      <c r="B1599" s="204"/>
      <c r="C1599" s="204"/>
      <c r="D1599" s="204"/>
      <c r="E1599" s="204"/>
      <c r="F1599" s="204"/>
      <c r="G1599" s="204"/>
      <c r="H1599" s="204"/>
      <c r="I1599" s="204"/>
      <c r="J1599" s="204"/>
    </row>
    <row r="1600" spans="1:10">
      <c r="A1600" s="204"/>
      <c r="B1600" s="204"/>
      <c r="C1600" s="204"/>
      <c r="D1600" s="204"/>
      <c r="E1600" s="204"/>
      <c r="F1600" s="204"/>
      <c r="G1600" s="204"/>
      <c r="H1600" s="204"/>
      <c r="I1600" s="204"/>
      <c r="J1600" s="204"/>
    </row>
    <row r="1601" spans="1:10">
      <c r="A1601" s="199"/>
      <c r="B1601" s="199"/>
      <c r="C1601" s="199"/>
      <c r="D1601" s="199"/>
      <c r="E1601" s="199"/>
      <c r="F1601" s="199"/>
      <c r="G1601" s="199"/>
      <c r="H1601" s="199"/>
      <c r="I1601" s="199"/>
      <c r="J1601" s="199"/>
    </row>
    <row r="1602" ht="15.6" spans="1:10">
      <c r="A1602" s="131" t="s">
        <v>3</v>
      </c>
      <c r="B1602" s="131"/>
      <c r="C1602" s="131"/>
      <c r="D1602" s="131"/>
      <c r="E1602" s="131"/>
      <c r="F1602" s="131"/>
      <c r="G1602" s="131"/>
      <c r="H1602" s="131"/>
      <c r="I1602" s="131"/>
      <c r="J1602" s="131"/>
    </row>
    <row r="1603" spans="1:10">
      <c r="A1603" s="198"/>
      <c r="B1603" s="198"/>
      <c r="C1603" s="198"/>
      <c r="D1603" s="198"/>
      <c r="E1603" s="198"/>
      <c r="F1603" s="198"/>
      <c r="G1603" s="198"/>
      <c r="H1603" s="198"/>
      <c r="I1603" s="198"/>
      <c r="J1603" s="198"/>
    </row>
    <row r="1604" spans="1:10">
      <c r="A1604" s="198"/>
      <c r="B1604" s="198"/>
      <c r="C1604" s="198"/>
      <c r="D1604" s="198"/>
      <c r="E1604" s="198"/>
      <c r="F1604" s="198"/>
      <c r="G1604" s="198"/>
      <c r="H1604" s="198"/>
      <c r="I1604" s="198"/>
      <c r="J1604" s="198"/>
    </row>
    <row r="1605" spans="1:10">
      <c r="A1605" s="197" t="s">
        <v>4</v>
      </c>
      <c r="B1605" s="197"/>
      <c r="C1605" s="198" t="s">
        <v>5</v>
      </c>
      <c r="D1605" s="197"/>
      <c r="E1605" s="197"/>
      <c r="F1605" s="197"/>
      <c r="G1605" s="197" t="s">
        <v>6</v>
      </c>
      <c r="H1605" s="198">
        <v>2023</v>
      </c>
      <c r="I1605" s="197"/>
      <c r="J1605" s="197"/>
    </row>
    <row r="1606" spans="1:10">
      <c r="A1606" s="199" t="s">
        <v>7</v>
      </c>
      <c r="B1606" s="199"/>
      <c r="C1606" s="198" t="s">
        <v>8</v>
      </c>
      <c r="D1606" s="198"/>
      <c r="E1606" s="198"/>
      <c r="F1606" s="198"/>
      <c r="G1606" s="197"/>
      <c r="H1606" s="199"/>
      <c r="I1606" s="199"/>
      <c r="J1606" s="198"/>
    </row>
    <row r="1607" spans="1:10">
      <c r="A1607" s="197" t="s">
        <v>11</v>
      </c>
      <c r="B1607" s="197"/>
      <c r="C1607" s="199"/>
      <c r="D1607" s="198"/>
      <c r="E1607" s="198"/>
      <c r="F1607" s="198"/>
      <c r="G1607" s="197"/>
      <c r="H1607" s="199"/>
      <c r="I1607" s="199"/>
      <c r="J1607" s="198"/>
    </row>
    <row r="1608" ht="12.75" spans="1:10">
      <c r="A1608" s="304"/>
      <c r="B1608" s="304"/>
      <c r="C1608" s="304"/>
      <c r="D1608" s="304"/>
      <c r="E1608" s="304"/>
      <c r="F1608" s="304"/>
      <c r="G1608" s="304"/>
      <c r="H1608" s="304"/>
      <c r="I1608" s="304"/>
      <c r="J1608" s="304"/>
    </row>
    <row r="1609" ht="24" spans="1:10">
      <c r="A1609" s="205" t="s">
        <v>129</v>
      </c>
      <c r="B1609" s="163"/>
      <c r="C1609" s="206"/>
      <c r="D1609" s="164" t="s">
        <v>13</v>
      </c>
      <c r="E1609" s="207" t="s">
        <v>14</v>
      </c>
      <c r="F1609" s="136" t="s">
        <v>15</v>
      </c>
      <c r="G1609" s="137" t="s">
        <v>16</v>
      </c>
      <c r="H1609" s="138"/>
      <c r="I1609" s="138"/>
      <c r="J1609" s="139" t="s">
        <v>17</v>
      </c>
    </row>
    <row r="1610" spans="1:10">
      <c r="A1610" s="208"/>
      <c r="B1610" s="165"/>
      <c r="C1610" s="209"/>
      <c r="D1610" s="166"/>
      <c r="E1610" s="210" t="s">
        <v>18</v>
      </c>
      <c r="F1610" s="142"/>
      <c r="G1610" s="143" t="s">
        <v>19</v>
      </c>
      <c r="H1610" s="144" t="s">
        <v>20</v>
      </c>
      <c r="I1610" s="145" t="s">
        <v>21</v>
      </c>
      <c r="J1610" s="146"/>
    </row>
    <row r="1611" ht="12.75" spans="1:10">
      <c r="A1611" s="292"/>
      <c r="B1611" s="175"/>
      <c r="C1611" s="293"/>
      <c r="D1611" s="168"/>
      <c r="E1611" s="237"/>
      <c r="F1611" s="147" t="s">
        <v>22</v>
      </c>
      <c r="G1611" s="148" t="s">
        <v>22</v>
      </c>
      <c r="H1611" s="149" t="s">
        <v>23</v>
      </c>
      <c r="I1611" s="150"/>
      <c r="J1611" s="151" t="s">
        <v>24</v>
      </c>
    </row>
    <row r="1612" spans="1:10">
      <c r="A1612" s="238" t="s">
        <v>60</v>
      </c>
      <c r="B1612" s="239"/>
      <c r="C1612" s="240"/>
      <c r="D1612" s="241"/>
      <c r="E1612" s="242"/>
      <c r="F1612" s="243"/>
      <c r="G1612" s="244"/>
      <c r="H1612" s="244"/>
      <c r="I1612" s="244"/>
      <c r="J1612" s="250"/>
    </row>
    <row r="1613" spans="1:10">
      <c r="A1613" s="215"/>
      <c r="B1613" s="216" t="s">
        <v>61</v>
      </c>
      <c r="C1613" s="217"/>
      <c r="D1613" s="218" t="s">
        <v>62</v>
      </c>
      <c r="E1613" s="219"/>
      <c r="F1613" s="223">
        <f>'[1]21mooe'!Y3</f>
        <v>40000</v>
      </c>
      <c r="G1613" s="224">
        <f>'[1]22mooe'!Y3</f>
        <v>37850</v>
      </c>
      <c r="H1613" s="224">
        <f t="shared" ref="H1613:H1626" si="29">I1613-G1613</f>
        <v>32150</v>
      </c>
      <c r="I1613" s="224">
        <v>70000</v>
      </c>
      <c r="J1613" s="246">
        <f>[1]MOOE!Y2</f>
        <v>100000</v>
      </c>
    </row>
    <row r="1614" spans="1:10">
      <c r="A1614" s="215"/>
      <c r="B1614" s="216" t="s">
        <v>63</v>
      </c>
      <c r="C1614" s="217"/>
      <c r="D1614" s="218" t="s">
        <v>64</v>
      </c>
      <c r="E1614" s="219"/>
      <c r="F1614" s="220">
        <f>'[1]21mooe'!Y4</f>
        <v>64000</v>
      </c>
      <c r="G1614" s="221">
        <f>'[1]22mooe'!Y4</f>
        <v>60750</v>
      </c>
      <c r="H1614" s="221">
        <f t="shared" si="29"/>
        <v>9250</v>
      </c>
      <c r="I1614" s="221">
        <v>70000</v>
      </c>
      <c r="J1614" s="245">
        <f>[1]MOOE!Y3</f>
        <v>100000</v>
      </c>
    </row>
    <row r="1615" spans="1:10">
      <c r="A1615" s="215"/>
      <c r="B1615" s="216" t="s">
        <v>65</v>
      </c>
      <c r="C1615" s="217"/>
      <c r="D1615" s="218" t="s">
        <v>66</v>
      </c>
      <c r="E1615" s="219"/>
      <c r="F1615" s="220">
        <f>'[1]21mooe'!Y5</f>
        <v>40000</v>
      </c>
      <c r="G1615" s="221">
        <f>'[1]22mooe'!Y5</f>
        <v>27935</v>
      </c>
      <c r="H1615" s="221">
        <f t="shared" si="29"/>
        <v>22065</v>
      </c>
      <c r="I1615" s="221">
        <v>50000</v>
      </c>
      <c r="J1615" s="245">
        <f>[1]MOOE!Y4</f>
        <v>50000</v>
      </c>
    </row>
    <row r="1616" spans="1:10">
      <c r="A1616" s="215"/>
      <c r="B1616" s="216" t="s">
        <v>67</v>
      </c>
      <c r="C1616" s="217"/>
      <c r="D1616" s="218" t="s">
        <v>68</v>
      </c>
      <c r="E1616" s="219"/>
      <c r="F1616" s="220">
        <f>'[1]21mooe'!Y7</f>
        <v>493921.77</v>
      </c>
      <c r="G1616" s="221">
        <f>'[1]22mooe'!Y7</f>
        <v>477961.92</v>
      </c>
      <c r="H1616" s="221">
        <f t="shared" si="29"/>
        <v>322038.08</v>
      </c>
      <c r="I1616" s="221">
        <v>800000</v>
      </c>
      <c r="J1616" s="245">
        <f>[1]MOOE!Y6</f>
        <v>1200000</v>
      </c>
    </row>
    <row r="1617" spans="1:10">
      <c r="A1617" s="215"/>
      <c r="B1617" s="216" t="s">
        <v>89</v>
      </c>
      <c r="C1617" s="217"/>
      <c r="D1617" s="218" t="s">
        <v>90</v>
      </c>
      <c r="E1617" s="219"/>
      <c r="F1617" s="220">
        <v>0</v>
      </c>
      <c r="G1617" s="221"/>
      <c r="H1617" s="221">
        <f t="shared" si="29"/>
        <v>0</v>
      </c>
      <c r="I1617" s="221">
        <v>0</v>
      </c>
      <c r="J1617" s="245">
        <v>0</v>
      </c>
    </row>
    <row r="1618" spans="1:10">
      <c r="A1618" s="215"/>
      <c r="B1618" s="216" t="s">
        <v>95</v>
      </c>
      <c r="C1618" s="217"/>
      <c r="D1618" s="218" t="s">
        <v>96</v>
      </c>
      <c r="E1618" s="219"/>
      <c r="F1618" s="220">
        <f>'[1]21mooe'!Y22</f>
        <v>177152.16</v>
      </c>
      <c r="G1618" s="221"/>
      <c r="H1618" s="221">
        <f t="shared" si="29"/>
        <v>300000</v>
      </c>
      <c r="I1618" s="221">
        <v>300000</v>
      </c>
      <c r="J1618" s="245">
        <f>[1]MOOE!Y20</f>
        <v>300000</v>
      </c>
    </row>
    <row r="1619" spans="1:10">
      <c r="A1619" s="215"/>
      <c r="B1619" s="216" t="s">
        <v>105</v>
      </c>
      <c r="C1619" s="217"/>
      <c r="D1619" s="218" t="s">
        <v>106</v>
      </c>
      <c r="E1619" s="219"/>
      <c r="F1619" s="220">
        <f>'[1]21mooe'!Y28</f>
        <v>50000</v>
      </c>
      <c r="G1619" s="221">
        <f>'[1]22mooe'!Y29</f>
        <v>55617</v>
      </c>
      <c r="H1619" s="221">
        <f t="shared" si="29"/>
        <v>64383</v>
      </c>
      <c r="I1619" s="221">
        <v>120000</v>
      </c>
      <c r="J1619" s="245">
        <f>[1]MOOE!Y25</f>
        <v>200000</v>
      </c>
    </row>
    <row r="1620" ht="12.75" spans="1:10">
      <c r="A1620" s="258"/>
      <c r="B1620" s="295" t="s">
        <v>107</v>
      </c>
      <c r="C1620" s="295"/>
      <c r="D1620" s="296"/>
      <c r="E1620" s="262"/>
      <c r="F1620" s="297">
        <f>SUM(F1613:F1619)</f>
        <v>865073.93</v>
      </c>
      <c r="G1620" s="230">
        <f>SUM(G1613:G1619)</f>
        <v>660113.92</v>
      </c>
      <c r="H1620" s="230">
        <f t="shared" si="29"/>
        <v>749886.08</v>
      </c>
      <c r="I1620" s="297">
        <f>SUM(I1613:I1619)</f>
        <v>1410000</v>
      </c>
      <c r="J1620" s="300">
        <f>SUM(J1613:J1619)</f>
        <v>1950000</v>
      </c>
    </row>
    <row r="1621" spans="1:10">
      <c r="A1621" s="215" t="s">
        <v>108</v>
      </c>
      <c r="B1621" s="216"/>
      <c r="C1621" s="217"/>
      <c r="D1621" s="315"/>
      <c r="E1621" s="217"/>
      <c r="F1621" s="220"/>
      <c r="G1621" s="221"/>
      <c r="H1621" s="221">
        <f t="shared" si="29"/>
        <v>0</v>
      </c>
      <c r="I1621" s="221"/>
      <c r="J1621" s="245"/>
    </row>
    <row r="1622" spans="1:10">
      <c r="A1622" s="215"/>
      <c r="B1622" s="216" t="s">
        <v>111</v>
      </c>
      <c r="C1622" s="217"/>
      <c r="D1622" s="298" t="s">
        <v>130</v>
      </c>
      <c r="E1622" s="219"/>
      <c r="F1622" s="220">
        <v>0</v>
      </c>
      <c r="G1622" s="221"/>
      <c r="H1622" s="221">
        <f t="shared" si="29"/>
        <v>50000</v>
      </c>
      <c r="I1622" s="221">
        <v>50000</v>
      </c>
      <c r="J1622" s="245">
        <f>[1]MOOE!Y29</f>
        <v>0</v>
      </c>
    </row>
    <row r="1623" spans="1:10">
      <c r="A1623" s="215"/>
      <c r="B1623" s="216" t="s">
        <v>138</v>
      </c>
      <c r="C1623" s="217"/>
      <c r="D1623" s="218" t="s">
        <v>114</v>
      </c>
      <c r="E1623" s="219"/>
      <c r="F1623" s="220">
        <f>'[1]21mooe'!Y33</f>
        <v>95665</v>
      </c>
      <c r="G1623" s="221">
        <v>0</v>
      </c>
      <c r="H1623" s="221">
        <v>0</v>
      </c>
      <c r="I1623" s="221">
        <v>0</v>
      </c>
      <c r="J1623" s="245">
        <f>[1]MOOE!Y30</f>
        <v>0</v>
      </c>
    </row>
    <row r="1624" spans="1:10">
      <c r="A1624" s="215"/>
      <c r="B1624" s="216" t="s">
        <v>132</v>
      </c>
      <c r="C1624" s="217"/>
      <c r="D1624" s="298" t="s">
        <v>116</v>
      </c>
      <c r="E1624" s="287"/>
      <c r="F1624" s="220">
        <v>0</v>
      </c>
      <c r="G1624" s="221"/>
      <c r="H1624" s="221">
        <f t="shared" si="29"/>
        <v>50000</v>
      </c>
      <c r="I1624" s="221">
        <v>50000</v>
      </c>
      <c r="J1624" s="245">
        <f>[1]MOOE!Y32</f>
        <v>0</v>
      </c>
    </row>
    <row r="1625" ht="12.75" spans="1:10">
      <c r="A1625" s="258"/>
      <c r="B1625" s="259" t="s">
        <v>117</v>
      </c>
      <c r="C1625" s="260"/>
      <c r="D1625" s="261"/>
      <c r="E1625" s="322"/>
      <c r="F1625" s="263">
        <f>SUM(F1622:F1624)</f>
        <v>95665</v>
      </c>
      <c r="G1625" s="263">
        <f>SUM(G1622:G1624)</f>
        <v>0</v>
      </c>
      <c r="H1625" s="264">
        <f t="shared" si="29"/>
        <v>100000</v>
      </c>
      <c r="I1625" s="263">
        <f>SUM(I1622:I1624)</f>
        <v>100000</v>
      </c>
      <c r="J1625" s="281">
        <f>SUM(J1622:J1624)</f>
        <v>0</v>
      </c>
    </row>
    <row r="1626" ht="12.75" spans="1:10">
      <c r="A1626" s="265" t="s">
        <v>118</v>
      </c>
      <c r="B1626" s="266"/>
      <c r="C1626" s="266"/>
      <c r="D1626" s="267"/>
      <c r="E1626" s="268"/>
      <c r="F1626" s="327">
        <f>SUM(F1612:F1624)</f>
        <v>1825812.86</v>
      </c>
      <c r="G1626" s="327">
        <f>G1620+G1625</f>
        <v>660113.92</v>
      </c>
      <c r="H1626" s="327">
        <f t="shared" si="29"/>
        <v>849886.08</v>
      </c>
      <c r="I1626" s="327">
        <f>I1620+I1625</f>
        <v>1510000</v>
      </c>
      <c r="J1626" s="328">
        <f>J1620+J1625</f>
        <v>1950000</v>
      </c>
    </row>
    <row r="1627" spans="1:10">
      <c r="A1627" s="254"/>
      <c r="B1627" s="254"/>
      <c r="C1627" s="254"/>
      <c r="D1627" s="324"/>
      <c r="E1627" s="325"/>
      <c r="F1627" s="255"/>
      <c r="G1627" s="255"/>
      <c r="H1627" s="255"/>
      <c r="I1627" s="255"/>
      <c r="J1627" s="255"/>
    </row>
    <row r="1628" ht="13.2" spans="1:10">
      <c r="A1628" s="271" t="s">
        <v>119</v>
      </c>
      <c r="B1628" s="271"/>
      <c r="C1628" s="232"/>
      <c r="D1628" s="272"/>
      <c r="E1628" s="232"/>
      <c r="F1628" s="233"/>
      <c r="G1628" s="233"/>
      <c r="H1628" s="233"/>
      <c r="I1628" s="233"/>
      <c r="J1628" s="233"/>
    </row>
    <row r="1629" ht="13.2" spans="1:10">
      <c r="A1629" s="271"/>
      <c r="B1629" s="271"/>
      <c r="C1629" s="232"/>
      <c r="D1629" s="272"/>
      <c r="E1629" s="232"/>
      <c r="F1629" s="233"/>
      <c r="G1629" s="233"/>
      <c r="H1629" s="233"/>
      <c r="I1629" s="233"/>
      <c r="J1629" s="233"/>
    </row>
    <row r="1630" ht="13.2" spans="1:10">
      <c r="A1630" s="273"/>
      <c r="B1630" s="271"/>
      <c r="C1630" s="274" t="s">
        <v>120</v>
      </c>
      <c r="D1630" s="271" t="s">
        <v>121</v>
      </c>
      <c r="E1630" s="271"/>
      <c r="F1630" s="275"/>
      <c r="G1630" s="276"/>
      <c r="H1630" s="277" t="s">
        <v>122</v>
      </c>
      <c r="I1630" s="277"/>
      <c r="J1630" s="275"/>
    </row>
    <row r="1631" ht="13.2" spans="1:10">
      <c r="A1631" s="273"/>
      <c r="B1631" s="271"/>
      <c r="C1631" s="274"/>
      <c r="D1631" s="278"/>
      <c r="E1631" s="271"/>
      <c r="F1631" s="275"/>
      <c r="G1631" s="276"/>
      <c r="H1631" s="276"/>
      <c r="I1631" s="276"/>
      <c r="J1631" s="275"/>
    </row>
    <row r="1633" spans="3:10">
      <c r="C1633" s="279" t="s">
        <v>124</v>
      </c>
      <c r="D1633" s="279" t="s">
        <v>125</v>
      </c>
      <c r="E1633" s="279"/>
      <c r="F1633" s="279"/>
      <c r="G1633" s="279"/>
      <c r="H1633" s="279" t="s">
        <v>124</v>
      </c>
      <c r="I1633" s="279"/>
      <c r="J1633" s="279"/>
    </row>
    <row r="1634" spans="3:10">
      <c r="C1634" s="280" t="s">
        <v>126</v>
      </c>
      <c r="D1634" s="280" t="s">
        <v>127</v>
      </c>
      <c r="E1634" s="280"/>
      <c r="F1634" s="280"/>
      <c r="G1634" s="280"/>
      <c r="H1634" s="280" t="s">
        <v>126</v>
      </c>
      <c r="I1634" s="280"/>
      <c r="J1634" s="280"/>
    </row>
    <row r="1635" spans="3:10">
      <c r="C1635" s="280"/>
      <c r="D1635" s="280"/>
      <c r="E1635" s="280"/>
      <c r="F1635" s="280"/>
      <c r="G1635" s="280"/>
      <c r="H1635" s="280"/>
      <c r="I1635" s="280"/>
      <c r="J1635" s="280"/>
    </row>
    <row r="1636" spans="3:10">
      <c r="C1636" s="280"/>
      <c r="D1636" s="280"/>
      <c r="E1636" s="280"/>
      <c r="F1636" s="280"/>
      <c r="G1636" s="280"/>
      <c r="H1636" s="280"/>
      <c r="I1636" s="280"/>
      <c r="J1636" s="280"/>
    </row>
    <row r="1637" spans="3:10">
      <c r="C1637" s="280"/>
      <c r="D1637" s="280"/>
      <c r="E1637" s="280"/>
      <c r="F1637" s="280"/>
      <c r="G1637" s="280"/>
      <c r="H1637" s="280"/>
      <c r="I1637" s="280"/>
      <c r="J1637" s="280"/>
    </row>
    <row r="1638" spans="3:10">
      <c r="C1638" s="280"/>
      <c r="D1638" s="280"/>
      <c r="E1638" s="280"/>
      <c r="F1638" s="280"/>
      <c r="G1638" s="280"/>
      <c r="H1638" s="280"/>
      <c r="I1638" s="280"/>
      <c r="J1638" s="280"/>
    </row>
    <row r="1639" spans="3:10">
      <c r="C1639" s="280"/>
      <c r="D1639" s="280"/>
      <c r="E1639" s="280"/>
      <c r="F1639" s="280"/>
      <c r="G1639" s="280"/>
      <c r="H1639" s="280"/>
      <c r="I1639" s="280"/>
      <c r="J1639" s="280"/>
    </row>
    <row r="1640" spans="1:10">
      <c r="A1640" s="99" t="s">
        <v>200</v>
      </c>
      <c r="B1640" s="99"/>
      <c r="C1640" s="99"/>
      <c r="D1640" s="99"/>
      <c r="E1640" s="99"/>
      <c r="F1640" s="99"/>
      <c r="G1640" s="99"/>
      <c r="H1640" s="99"/>
      <c r="I1640" s="99"/>
      <c r="J1640" s="99"/>
    </row>
    <row r="1641" spans="1:10">
      <c r="A1641" s="204"/>
      <c r="B1641" s="204"/>
      <c r="C1641" s="204"/>
      <c r="D1641" s="204"/>
      <c r="E1641" s="204"/>
      <c r="F1641" s="204"/>
      <c r="G1641" s="204"/>
      <c r="H1641" s="204"/>
      <c r="I1641" s="204"/>
      <c r="J1641" s="204"/>
    </row>
    <row r="1642" spans="1:10">
      <c r="A1642" s="204"/>
      <c r="B1642" s="204"/>
      <c r="C1642" s="204"/>
      <c r="D1642" s="204"/>
      <c r="E1642" s="204"/>
      <c r="F1642" s="204"/>
      <c r="G1642" s="204"/>
      <c r="H1642" s="204"/>
      <c r="I1642" s="204"/>
      <c r="J1642" s="204"/>
    </row>
    <row r="1643" spans="1:10">
      <c r="A1643" s="199"/>
      <c r="B1643" s="199"/>
      <c r="C1643" s="199"/>
      <c r="D1643" s="199"/>
      <c r="E1643" s="199"/>
      <c r="F1643" s="199"/>
      <c r="G1643" s="199"/>
      <c r="H1643" s="199"/>
      <c r="I1643" s="199"/>
      <c r="J1643" s="199"/>
    </row>
    <row r="1644" ht="15.6" spans="1:10">
      <c r="A1644" s="131" t="s">
        <v>3</v>
      </c>
      <c r="B1644" s="131"/>
      <c r="C1644" s="131"/>
      <c r="D1644" s="131"/>
      <c r="E1644" s="131"/>
      <c r="F1644" s="131"/>
      <c r="G1644" s="131"/>
      <c r="H1644" s="131"/>
      <c r="I1644" s="131"/>
      <c r="J1644" s="131"/>
    </row>
    <row r="1645" spans="1:10">
      <c r="A1645" s="198"/>
      <c r="B1645" s="198"/>
      <c r="C1645" s="198"/>
      <c r="D1645" s="198"/>
      <c r="E1645" s="198"/>
      <c r="F1645" s="198"/>
      <c r="G1645" s="198"/>
      <c r="H1645" s="198"/>
      <c r="I1645" s="198"/>
      <c r="J1645" s="198"/>
    </row>
    <row r="1646" spans="1:10">
      <c r="A1646" s="198"/>
      <c r="B1646" s="198"/>
      <c r="C1646" s="198"/>
      <c r="D1646" s="198"/>
      <c r="E1646" s="198"/>
      <c r="F1646" s="198"/>
      <c r="G1646" s="198"/>
      <c r="H1646" s="198"/>
      <c r="I1646" s="198"/>
      <c r="J1646" s="198"/>
    </row>
    <row r="1647" spans="1:10">
      <c r="A1647" s="197" t="s">
        <v>4</v>
      </c>
      <c r="B1647" s="197"/>
      <c r="C1647" s="198" t="s">
        <v>5</v>
      </c>
      <c r="D1647" s="197"/>
      <c r="E1647" s="197"/>
      <c r="F1647" s="197"/>
      <c r="G1647" s="197" t="s">
        <v>6</v>
      </c>
      <c r="H1647" s="198">
        <v>2023</v>
      </c>
      <c r="I1647" s="197"/>
      <c r="J1647" s="197"/>
    </row>
    <row r="1648" spans="1:10">
      <c r="A1648" s="199" t="s">
        <v>7</v>
      </c>
      <c r="B1648" s="199"/>
      <c r="C1648" s="198" t="s">
        <v>8</v>
      </c>
      <c r="D1648" s="198"/>
      <c r="E1648" s="198"/>
      <c r="F1648" s="198"/>
      <c r="G1648" s="197"/>
      <c r="H1648" s="199"/>
      <c r="I1648" s="199"/>
      <c r="J1648" s="198"/>
    </row>
    <row r="1649" spans="1:10">
      <c r="A1649" s="197" t="s">
        <v>11</v>
      </c>
      <c r="B1649" s="197"/>
      <c r="C1649" s="199"/>
      <c r="D1649" s="198"/>
      <c r="E1649" s="198"/>
      <c r="F1649" s="198"/>
      <c r="G1649" s="197"/>
      <c r="H1649" s="199"/>
      <c r="I1649" s="199"/>
      <c r="J1649" s="198"/>
    </row>
    <row r="1650" ht="12.75" spans="1:10">
      <c r="A1650" s="304"/>
      <c r="B1650" s="304"/>
      <c r="C1650" s="304"/>
      <c r="D1650" s="304"/>
      <c r="E1650" s="304"/>
      <c r="F1650" s="304"/>
      <c r="G1650" s="304"/>
      <c r="H1650" s="304"/>
      <c r="I1650" s="304"/>
      <c r="J1650" s="304"/>
    </row>
    <row r="1651" ht="24" spans="1:10">
      <c r="A1651" s="205" t="s">
        <v>129</v>
      </c>
      <c r="B1651" s="163"/>
      <c r="C1651" s="206"/>
      <c r="D1651" s="164" t="s">
        <v>13</v>
      </c>
      <c r="E1651" s="207" t="s">
        <v>14</v>
      </c>
      <c r="F1651" s="136" t="s">
        <v>15</v>
      </c>
      <c r="G1651" s="137" t="s">
        <v>16</v>
      </c>
      <c r="H1651" s="138"/>
      <c r="I1651" s="138"/>
      <c r="J1651" s="139" t="s">
        <v>17</v>
      </c>
    </row>
    <row r="1652" spans="1:10">
      <c r="A1652" s="208"/>
      <c r="B1652" s="165"/>
      <c r="C1652" s="209"/>
      <c r="D1652" s="166"/>
      <c r="E1652" s="210" t="s">
        <v>18</v>
      </c>
      <c r="F1652" s="142"/>
      <c r="G1652" s="143" t="s">
        <v>19</v>
      </c>
      <c r="H1652" s="144" t="s">
        <v>20</v>
      </c>
      <c r="I1652" s="145" t="s">
        <v>21</v>
      </c>
      <c r="J1652" s="146"/>
    </row>
    <row r="1653" ht="12.75" spans="1:10">
      <c r="A1653" s="292"/>
      <c r="B1653" s="175"/>
      <c r="C1653" s="293"/>
      <c r="D1653" s="168"/>
      <c r="E1653" s="237"/>
      <c r="F1653" s="147" t="s">
        <v>22</v>
      </c>
      <c r="G1653" s="148" t="s">
        <v>22</v>
      </c>
      <c r="H1653" s="149" t="s">
        <v>23</v>
      </c>
      <c r="I1653" s="150"/>
      <c r="J1653" s="151" t="s">
        <v>24</v>
      </c>
    </row>
    <row r="1654" spans="1:10">
      <c r="A1654" s="238" t="s">
        <v>60</v>
      </c>
      <c r="B1654" s="239"/>
      <c r="C1654" s="240"/>
      <c r="D1654" s="241"/>
      <c r="E1654" s="242"/>
      <c r="F1654" s="243"/>
      <c r="G1654" s="244"/>
      <c r="H1654" s="244"/>
      <c r="I1654" s="244"/>
      <c r="J1654" s="250"/>
    </row>
    <row r="1655" spans="1:10">
      <c r="A1655" s="215"/>
      <c r="B1655" s="216" t="s">
        <v>61</v>
      </c>
      <c r="C1655" s="217"/>
      <c r="D1655" s="218" t="s">
        <v>62</v>
      </c>
      <c r="E1655" s="219"/>
      <c r="F1655" s="223">
        <f>'[1]21mooe'!X3</f>
        <v>21950</v>
      </c>
      <c r="G1655" s="224">
        <f>'[1]22mooe'!X3</f>
        <v>14250</v>
      </c>
      <c r="H1655" s="224">
        <f>I1655-G1655</f>
        <v>35750</v>
      </c>
      <c r="I1655" s="224">
        <v>50000</v>
      </c>
      <c r="J1655" s="246">
        <f>[1]MOOE!X2</f>
        <v>50000</v>
      </c>
    </row>
    <row r="1656" spans="1:10">
      <c r="A1656" s="215"/>
      <c r="B1656" s="216" t="s">
        <v>63</v>
      </c>
      <c r="C1656" s="217"/>
      <c r="D1656" s="218" t="s">
        <v>64</v>
      </c>
      <c r="E1656" s="219"/>
      <c r="F1656" s="220">
        <f>'[1]21mooe'!X4</f>
        <v>40500</v>
      </c>
      <c r="G1656" s="221">
        <f>'[1]22mooe'!X4</f>
        <v>14250</v>
      </c>
      <c r="H1656" s="221">
        <f>I1656-G1656</f>
        <v>15750</v>
      </c>
      <c r="I1656" s="221">
        <v>30000</v>
      </c>
      <c r="J1656" s="245">
        <f>[1]MOOE!X3</f>
        <v>30000</v>
      </c>
    </row>
    <row r="1657" spans="1:10">
      <c r="A1657" s="215"/>
      <c r="B1657" s="216" t="s">
        <v>65</v>
      </c>
      <c r="C1657" s="217"/>
      <c r="D1657" s="218" t="s">
        <v>66</v>
      </c>
      <c r="E1657" s="219"/>
      <c r="F1657" s="220">
        <f>'[1]21mooe'!X5</f>
        <v>5884</v>
      </c>
      <c r="G1657" s="221">
        <f>'[1]22mooe'!X5</f>
        <v>0</v>
      </c>
      <c r="H1657" s="221">
        <f>I1657-G1657</f>
        <v>30000</v>
      </c>
      <c r="I1657" s="221">
        <v>30000</v>
      </c>
      <c r="J1657" s="245">
        <f>[1]MOOE!X4</f>
        <v>30000</v>
      </c>
    </row>
    <row r="1658" spans="1:10">
      <c r="A1658" s="215"/>
      <c r="B1658" s="216" t="s">
        <v>67</v>
      </c>
      <c r="C1658" s="217"/>
      <c r="D1658" s="218" t="s">
        <v>68</v>
      </c>
      <c r="E1658" s="219"/>
      <c r="F1658" s="220">
        <v>0</v>
      </c>
      <c r="G1658" s="221">
        <v>0</v>
      </c>
      <c r="H1658" s="221">
        <v>0</v>
      </c>
      <c r="I1658" s="221">
        <v>0</v>
      </c>
      <c r="J1658" s="245">
        <v>0</v>
      </c>
    </row>
    <row r="1659" spans="1:10">
      <c r="A1659" s="215"/>
      <c r="B1659" s="216" t="s">
        <v>89</v>
      </c>
      <c r="C1659" s="217"/>
      <c r="D1659" s="218" t="s">
        <v>90</v>
      </c>
      <c r="E1659" s="219"/>
      <c r="F1659" s="220">
        <v>0</v>
      </c>
      <c r="G1659" s="221">
        <f>'[1]22mooe'!X19</f>
        <v>0</v>
      </c>
      <c r="H1659" s="221">
        <f>I1659-G1659</f>
        <v>0</v>
      </c>
      <c r="I1659" s="221">
        <v>0</v>
      </c>
      <c r="J1659" s="245">
        <f>[1]MOOE!X17</f>
        <v>0</v>
      </c>
    </row>
    <row r="1660" spans="1:10">
      <c r="A1660" s="215"/>
      <c r="B1660" s="216" t="s">
        <v>95</v>
      </c>
      <c r="C1660" s="217"/>
      <c r="D1660" s="218" t="s">
        <v>96</v>
      </c>
      <c r="E1660" s="219"/>
      <c r="F1660" s="220">
        <v>0</v>
      </c>
      <c r="G1660" s="221">
        <v>0</v>
      </c>
      <c r="H1660" s="221">
        <f>I1660-G1660</f>
        <v>0</v>
      </c>
      <c r="I1660" s="221">
        <v>0</v>
      </c>
      <c r="J1660" s="245">
        <v>0</v>
      </c>
    </row>
    <row r="1661" spans="1:10">
      <c r="A1661" s="215"/>
      <c r="B1661" s="216" t="s">
        <v>105</v>
      </c>
      <c r="C1661" s="217"/>
      <c r="D1661" s="218" t="s">
        <v>106</v>
      </c>
      <c r="E1661" s="219"/>
      <c r="F1661" s="220">
        <f>'[1]21mooe'!X28</f>
        <v>91395</v>
      </c>
      <c r="G1661" s="221">
        <f>'[1]22mooe'!X29</f>
        <v>24913.42</v>
      </c>
      <c r="H1661" s="221">
        <f>I1661-G1661</f>
        <v>25086.58</v>
      </c>
      <c r="I1661" s="221">
        <v>50000</v>
      </c>
      <c r="J1661" s="245">
        <f>[1]MOOE!X25</f>
        <v>50000</v>
      </c>
    </row>
    <row r="1662" ht="12.75" spans="1:10">
      <c r="A1662" s="258"/>
      <c r="B1662" s="295" t="s">
        <v>107</v>
      </c>
      <c r="C1662" s="295"/>
      <c r="D1662" s="296"/>
      <c r="E1662" s="262"/>
      <c r="F1662" s="297">
        <f>SUM(F1655:F1661)</f>
        <v>159729</v>
      </c>
      <c r="G1662" s="230">
        <f>SUM(G1655:G1661)</f>
        <v>53413.42</v>
      </c>
      <c r="H1662" s="230">
        <f>I1662-G1662</f>
        <v>106586.58</v>
      </c>
      <c r="I1662" s="297">
        <f>SUM(I1655:I1661)</f>
        <v>160000</v>
      </c>
      <c r="J1662" s="300">
        <f>SUM(J1655:J1661)</f>
        <v>160000</v>
      </c>
    </row>
    <row r="1663" spans="1:10">
      <c r="A1663" s="215" t="s">
        <v>108</v>
      </c>
      <c r="B1663" s="216"/>
      <c r="C1663" s="217"/>
      <c r="D1663" s="315"/>
      <c r="E1663" s="217"/>
      <c r="F1663" s="220"/>
      <c r="G1663" s="221"/>
      <c r="H1663" s="221"/>
      <c r="I1663" s="221"/>
      <c r="J1663" s="245"/>
    </row>
    <row r="1664" spans="1:10">
      <c r="A1664" s="215"/>
      <c r="B1664" s="216" t="s">
        <v>131</v>
      </c>
      <c r="C1664" s="217"/>
      <c r="D1664" s="298" t="s">
        <v>110</v>
      </c>
      <c r="E1664" s="219"/>
      <c r="F1664" s="220">
        <v>0</v>
      </c>
      <c r="G1664" s="221">
        <v>0</v>
      </c>
      <c r="H1664" s="221">
        <f>I1664-G1664</f>
        <v>0</v>
      </c>
      <c r="I1664" s="221">
        <v>0</v>
      </c>
      <c r="J1664" s="245">
        <v>0</v>
      </c>
    </row>
    <row r="1665" spans="1:10">
      <c r="A1665" s="215"/>
      <c r="B1665" s="216" t="s">
        <v>138</v>
      </c>
      <c r="C1665" s="217"/>
      <c r="D1665" s="218" t="s">
        <v>114</v>
      </c>
      <c r="E1665" s="219"/>
      <c r="F1665" s="220">
        <v>0</v>
      </c>
      <c r="G1665" s="221">
        <v>0</v>
      </c>
      <c r="H1665" s="221">
        <f>I1665-G1665</f>
        <v>0</v>
      </c>
      <c r="I1665" s="221">
        <v>0</v>
      </c>
      <c r="J1665" s="245">
        <v>0</v>
      </c>
    </row>
    <row r="1666" spans="1:10">
      <c r="A1666" s="215"/>
      <c r="B1666" s="216" t="s">
        <v>132</v>
      </c>
      <c r="C1666" s="217"/>
      <c r="D1666" s="298" t="s">
        <v>116</v>
      </c>
      <c r="E1666" s="287"/>
      <c r="F1666" s="220">
        <v>0</v>
      </c>
      <c r="G1666" s="221">
        <v>0</v>
      </c>
      <c r="H1666" s="221">
        <f>I1666-G1666</f>
        <v>0</v>
      </c>
      <c r="I1666" s="221">
        <v>0</v>
      </c>
      <c r="J1666" s="245">
        <v>0</v>
      </c>
    </row>
    <row r="1667" ht="12.75" spans="1:10">
      <c r="A1667" s="258"/>
      <c r="B1667" s="259" t="s">
        <v>117</v>
      </c>
      <c r="C1667" s="260"/>
      <c r="D1667" s="261"/>
      <c r="E1667" s="322"/>
      <c r="F1667" s="263">
        <f>SUM(F1664:F1666)</f>
        <v>0</v>
      </c>
      <c r="G1667" s="263">
        <f>SUM(G1664:G1666)</f>
        <v>0</v>
      </c>
      <c r="H1667" s="264">
        <f>I1667-G1667</f>
        <v>0</v>
      </c>
      <c r="I1667" s="263">
        <f>SUM(I1664:I1666)</f>
        <v>0</v>
      </c>
      <c r="J1667" s="281">
        <f>SUM(J1664:J1666)</f>
        <v>0</v>
      </c>
    </row>
    <row r="1668" ht="12.75" spans="1:10">
      <c r="A1668" s="265" t="s">
        <v>118</v>
      </c>
      <c r="B1668" s="266"/>
      <c r="C1668" s="266"/>
      <c r="D1668" s="267"/>
      <c r="E1668" s="268"/>
      <c r="F1668" s="328">
        <f>F1662+F1667</f>
        <v>159729</v>
      </c>
      <c r="G1668" s="328">
        <f>G1662+G1667</f>
        <v>53413.42</v>
      </c>
      <c r="H1668" s="327">
        <f>I1668-G1668</f>
        <v>106586.58</v>
      </c>
      <c r="I1668" s="328">
        <f>I1662+I1667</f>
        <v>160000</v>
      </c>
      <c r="J1668" s="328">
        <f>J1662+J1667</f>
        <v>160000</v>
      </c>
    </row>
    <row r="1669" spans="1:10">
      <c r="A1669" s="254"/>
      <c r="B1669" s="254"/>
      <c r="C1669" s="254"/>
      <c r="D1669" s="324"/>
      <c r="E1669" s="325"/>
      <c r="F1669" s="255"/>
      <c r="G1669" s="255"/>
      <c r="H1669" s="255"/>
      <c r="I1669" s="255"/>
      <c r="J1669" s="255"/>
    </row>
    <row r="1670" ht="13.2" spans="1:10">
      <c r="A1670" s="271" t="s">
        <v>119</v>
      </c>
      <c r="B1670" s="271"/>
      <c r="C1670" s="232"/>
      <c r="D1670" s="272"/>
      <c r="E1670" s="232"/>
      <c r="F1670" s="233"/>
      <c r="G1670" s="233"/>
      <c r="H1670" s="233"/>
      <c r="I1670" s="233"/>
      <c r="J1670" s="233"/>
    </row>
    <row r="1671" ht="13.2" spans="1:10">
      <c r="A1671" s="271"/>
      <c r="B1671" s="271"/>
      <c r="C1671" s="232"/>
      <c r="D1671" s="272"/>
      <c r="E1671" s="232"/>
      <c r="F1671" s="233"/>
      <c r="G1671" s="233"/>
      <c r="H1671" s="233"/>
      <c r="I1671" s="233"/>
      <c r="J1671" s="233"/>
    </row>
    <row r="1672" ht="13.2" spans="1:10">
      <c r="A1672" s="273"/>
      <c r="B1672" s="271"/>
      <c r="C1672" s="274" t="s">
        <v>120</v>
      </c>
      <c r="D1672" s="271" t="s">
        <v>121</v>
      </c>
      <c r="E1672" s="271"/>
      <c r="F1672" s="275"/>
      <c r="G1672" s="276"/>
      <c r="H1672" s="277" t="s">
        <v>122</v>
      </c>
      <c r="I1672" s="277"/>
      <c r="J1672" s="275"/>
    </row>
    <row r="1673" ht="13.2" spans="1:10">
      <c r="A1673" s="273"/>
      <c r="B1673" s="271"/>
      <c r="C1673" s="274"/>
      <c r="D1673" s="278"/>
      <c r="E1673" s="271"/>
      <c r="F1673" s="275"/>
      <c r="G1673" s="276"/>
      <c r="H1673" s="276"/>
      <c r="I1673" s="276"/>
      <c r="J1673" s="275"/>
    </row>
    <row r="1675" spans="3:10">
      <c r="C1675" s="279" t="s">
        <v>124</v>
      </c>
      <c r="D1675" s="279" t="s">
        <v>125</v>
      </c>
      <c r="E1675" s="279"/>
      <c r="F1675" s="279"/>
      <c r="G1675" s="279"/>
      <c r="H1675" s="279" t="s">
        <v>124</v>
      </c>
      <c r="I1675" s="279"/>
      <c r="J1675" s="279"/>
    </row>
    <row r="1676" spans="3:10">
      <c r="C1676" s="280" t="s">
        <v>126</v>
      </c>
      <c r="D1676" s="280" t="s">
        <v>127</v>
      </c>
      <c r="E1676" s="280"/>
      <c r="F1676" s="280"/>
      <c r="G1676" s="280"/>
      <c r="H1676" s="280" t="s">
        <v>126</v>
      </c>
      <c r="I1676" s="280"/>
      <c r="J1676" s="280"/>
    </row>
    <row r="1677" spans="3:10">
      <c r="C1677" s="280"/>
      <c r="D1677" s="280"/>
      <c r="E1677" s="280"/>
      <c r="F1677" s="280"/>
      <c r="G1677" s="280"/>
      <c r="H1677" s="280"/>
      <c r="I1677" s="280"/>
      <c r="J1677" s="280"/>
    </row>
    <row r="1678" spans="3:10">
      <c r="C1678" s="280"/>
      <c r="D1678" s="280"/>
      <c r="E1678" s="280"/>
      <c r="F1678" s="280"/>
      <c r="G1678" s="280"/>
      <c r="H1678" s="280"/>
      <c r="I1678" s="280"/>
      <c r="J1678" s="280"/>
    </row>
    <row r="1679" spans="3:10">
      <c r="C1679" s="280"/>
      <c r="D1679" s="280"/>
      <c r="E1679" s="280"/>
      <c r="F1679" s="280"/>
      <c r="G1679" s="280"/>
      <c r="H1679" s="280"/>
      <c r="I1679" s="280"/>
      <c r="J1679" s="280"/>
    </row>
    <row r="1680" spans="3:10">
      <c r="C1680" s="280"/>
      <c r="D1680" s="280"/>
      <c r="E1680" s="280"/>
      <c r="F1680" s="280"/>
      <c r="G1680" s="280"/>
      <c r="H1680" s="280"/>
      <c r="I1680" s="280"/>
      <c r="J1680" s="280"/>
    </row>
    <row r="1681" spans="3:10">
      <c r="C1681" s="280"/>
      <c r="D1681" s="280"/>
      <c r="E1681" s="280"/>
      <c r="F1681" s="280"/>
      <c r="G1681" s="280"/>
      <c r="H1681" s="280"/>
      <c r="I1681" s="280"/>
      <c r="J1681" s="280"/>
    </row>
    <row r="1682" spans="1:10">
      <c r="A1682" s="99" t="s">
        <v>200</v>
      </c>
      <c r="B1682" s="99"/>
      <c r="C1682" s="99"/>
      <c r="D1682" s="99"/>
      <c r="E1682" s="99"/>
      <c r="F1682" s="99"/>
      <c r="G1682" s="99"/>
      <c r="H1682" s="99"/>
      <c r="I1682" s="99"/>
      <c r="J1682" s="99"/>
    </row>
    <row r="1683" spans="1:10">
      <c r="A1683" s="204"/>
      <c r="B1683" s="204"/>
      <c r="C1683" s="204"/>
      <c r="D1683" s="204"/>
      <c r="E1683" s="204"/>
      <c r="F1683" s="204"/>
      <c r="G1683" s="204"/>
      <c r="H1683" s="204"/>
      <c r="I1683" s="204"/>
      <c r="J1683" s="204"/>
    </row>
    <row r="1684" spans="1:10">
      <c r="A1684" s="204"/>
      <c r="B1684" s="204"/>
      <c r="C1684" s="204"/>
      <c r="D1684" s="204"/>
      <c r="E1684" s="204"/>
      <c r="F1684" s="204"/>
      <c r="G1684" s="204"/>
      <c r="H1684" s="204"/>
      <c r="I1684" s="204"/>
      <c r="J1684" s="204"/>
    </row>
    <row r="1685" spans="1:10">
      <c r="A1685" s="199"/>
      <c r="B1685" s="199"/>
      <c r="C1685" s="199"/>
      <c r="D1685" s="199"/>
      <c r="E1685" s="199"/>
      <c r="F1685" s="199"/>
      <c r="G1685" s="199"/>
      <c r="H1685" s="199"/>
      <c r="I1685" s="199"/>
      <c r="J1685" s="199"/>
    </row>
    <row r="1686" ht="15.6" spans="1:10">
      <c r="A1686" s="131" t="s">
        <v>3</v>
      </c>
      <c r="B1686" s="131"/>
      <c r="C1686" s="131"/>
      <c r="D1686" s="131"/>
      <c r="E1686" s="131"/>
      <c r="F1686" s="131"/>
      <c r="G1686" s="131"/>
      <c r="H1686" s="131"/>
      <c r="I1686" s="131"/>
      <c r="J1686" s="131"/>
    </row>
    <row r="1687" spans="1:10">
      <c r="A1687" s="198"/>
      <c r="B1687" s="198"/>
      <c r="C1687" s="198"/>
      <c r="D1687" s="198"/>
      <c r="E1687" s="198"/>
      <c r="F1687" s="198"/>
      <c r="G1687" s="198"/>
      <c r="H1687" s="198"/>
      <c r="I1687" s="198"/>
      <c r="J1687" s="198"/>
    </row>
    <row r="1688" spans="1:10">
      <c r="A1688" s="198"/>
      <c r="B1688" s="198"/>
      <c r="C1688" s="198"/>
      <c r="D1688" s="198"/>
      <c r="E1688" s="198"/>
      <c r="F1688" s="198"/>
      <c r="G1688" s="198"/>
      <c r="H1688" s="198"/>
      <c r="I1688" s="198"/>
      <c r="J1688" s="198"/>
    </row>
    <row r="1689" spans="1:10">
      <c r="A1689" s="197" t="s">
        <v>4</v>
      </c>
      <c r="B1689" s="197"/>
      <c r="C1689" s="198" t="s">
        <v>5</v>
      </c>
      <c r="D1689" s="197"/>
      <c r="E1689" s="197"/>
      <c r="F1689" s="197"/>
      <c r="G1689" s="197" t="s">
        <v>6</v>
      </c>
      <c r="H1689" s="198">
        <v>2023</v>
      </c>
      <c r="I1689" s="197"/>
      <c r="J1689" s="197"/>
    </row>
    <row r="1690" spans="1:10">
      <c r="A1690" s="199" t="s">
        <v>7</v>
      </c>
      <c r="B1690" s="199"/>
      <c r="C1690" s="198" t="s">
        <v>8</v>
      </c>
      <c r="D1690" s="198"/>
      <c r="E1690" s="198"/>
      <c r="F1690" s="198"/>
      <c r="G1690" s="197"/>
      <c r="H1690" s="199"/>
      <c r="I1690" s="199"/>
      <c r="J1690" s="198"/>
    </row>
    <row r="1691" spans="1:10">
      <c r="A1691" s="197" t="s">
        <v>11</v>
      </c>
      <c r="B1691" s="197"/>
      <c r="C1691" s="199"/>
      <c r="D1691" s="198"/>
      <c r="E1691" s="198"/>
      <c r="F1691" s="198"/>
      <c r="G1691" s="197"/>
      <c r="H1691" s="199"/>
      <c r="I1691" s="199"/>
      <c r="J1691" s="198"/>
    </row>
    <row r="1692" ht="12.75" spans="1:10">
      <c r="A1692" s="304"/>
      <c r="B1692" s="304"/>
      <c r="C1692" s="304"/>
      <c r="D1692" s="304"/>
      <c r="E1692" s="304"/>
      <c r="F1692" s="304"/>
      <c r="G1692" s="304"/>
      <c r="H1692" s="304"/>
      <c r="I1692" s="304"/>
      <c r="J1692" s="304"/>
    </row>
    <row r="1693" ht="24" spans="1:10">
      <c r="A1693" s="205" t="s">
        <v>129</v>
      </c>
      <c r="B1693" s="163"/>
      <c r="C1693" s="206"/>
      <c r="D1693" s="164" t="s">
        <v>13</v>
      </c>
      <c r="E1693" s="207" t="s">
        <v>14</v>
      </c>
      <c r="F1693" s="136" t="s">
        <v>15</v>
      </c>
      <c r="G1693" s="137" t="s">
        <v>16</v>
      </c>
      <c r="H1693" s="138"/>
      <c r="I1693" s="138"/>
      <c r="J1693" s="139" t="s">
        <v>17</v>
      </c>
    </row>
    <row r="1694" spans="1:10">
      <c r="A1694" s="208"/>
      <c r="B1694" s="165"/>
      <c r="C1694" s="209"/>
      <c r="D1694" s="166"/>
      <c r="E1694" s="210" t="s">
        <v>18</v>
      </c>
      <c r="F1694" s="142"/>
      <c r="G1694" s="143" t="s">
        <v>19</v>
      </c>
      <c r="H1694" s="144" t="s">
        <v>20</v>
      </c>
      <c r="I1694" s="145" t="s">
        <v>21</v>
      </c>
      <c r="J1694" s="146"/>
    </row>
    <row r="1695" ht="12.75" spans="1:10">
      <c r="A1695" s="292"/>
      <c r="B1695" s="175"/>
      <c r="C1695" s="293"/>
      <c r="D1695" s="168"/>
      <c r="E1695" s="237"/>
      <c r="F1695" s="147" t="s">
        <v>22</v>
      </c>
      <c r="G1695" s="148" t="s">
        <v>22</v>
      </c>
      <c r="H1695" s="149" t="s">
        <v>23</v>
      </c>
      <c r="I1695" s="150"/>
      <c r="J1695" s="151" t="s">
        <v>24</v>
      </c>
    </row>
    <row r="1696" spans="1:10">
      <c r="A1696" s="238" t="s">
        <v>60</v>
      </c>
      <c r="B1696" s="239"/>
      <c r="C1696" s="240"/>
      <c r="D1696" s="241"/>
      <c r="E1696" s="242"/>
      <c r="F1696" s="243"/>
      <c r="G1696" s="244"/>
      <c r="H1696" s="244"/>
      <c r="I1696" s="244"/>
      <c r="J1696" s="250"/>
    </row>
    <row r="1697" spans="1:10">
      <c r="A1697" s="215"/>
      <c r="B1697" s="216" t="s">
        <v>61</v>
      </c>
      <c r="C1697" s="217"/>
      <c r="D1697" s="218" t="s">
        <v>62</v>
      </c>
      <c r="E1697" s="219"/>
      <c r="F1697" s="223">
        <f>'[1]21mooe'!Z3</f>
        <v>23300</v>
      </c>
      <c r="G1697" s="224">
        <f>'[1]22mooe'!Z3</f>
        <v>6250</v>
      </c>
      <c r="H1697" s="224">
        <f>I1697-G1697</f>
        <v>53750</v>
      </c>
      <c r="I1697" s="224">
        <v>60000</v>
      </c>
      <c r="J1697" s="246">
        <f>[1]MOOE!Z2</f>
        <v>60000</v>
      </c>
    </row>
    <row r="1698" spans="1:10">
      <c r="A1698" s="215"/>
      <c r="B1698" s="216" t="s">
        <v>63</v>
      </c>
      <c r="C1698" s="217"/>
      <c r="D1698" s="218" t="s">
        <v>64</v>
      </c>
      <c r="E1698" s="219"/>
      <c r="F1698" s="220">
        <f>'[1]21mooe'!Z4</f>
        <v>0</v>
      </c>
      <c r="G1698" s="221">
        <f>'[1]22mooe'!Z4</f>
        <v>0</v>
      </c>
      <c r="H1698" s="221">
        <f>I1698-G1698</f>
        <v>60000</v>
      </c>
      <c r="I1698" s="221">
        <v>60000</v>
      </c>
      <c r="J1698" s="245">
        <f>[1]MOOE!Z3</f>
        <v>60000</v>
      </c>
    </row>
    <row r="1699" spans="1:10">
      <c r="A1699" s="215"/>
      <c r="B1699" s="216" t="s">
        <v>65</v>
      </c>
      <c r="C1699" s="217"/>
      <c r="D1699" s="218" t="s">
        <v>66</v>
      </c>
      <c r="E1699" s="219"/>
      <c r="F1699" s="220">
        <f>'[1]21mooe'!Z5</f>
        <v>0</v>
      </c>
      <c r="G1699" s="221">
        <f>'[1]22mooe'!Z5</f>
        <v>17500</v>
      </c>
      <c r="H1699" s="221">
        <f>I1699-G1699</f>
        <v>12500</v>
      </c>
      <c r="I1699" s="221">
        <v>30000</v>
      </c>
      <c r="J1699" s="245">
        <f>[1]MOOE!Z4</f>
        <v>30000</v>
      </c>
    </row>
    <row r="1700" spans="1:10">
      <c r="A1700" s="215"/>
      <c r="B1700" s="216" t="s">
        <v>67</v>
      </c>
      <c r="C1700" s="217"/>
      <c r="D1700" s="218" t="s">
        <v>68</v>
      </c>
      <c r="E1700" s="219"/>
      <c r="F1700" s="220">
        <v>0</v>
      </c>
      <c r="G1700" s="221">
        <v>0</v>
      </c>
      <c r="H1700" s="221">
        <v>0</v>
      </c>
      <c r="I1700" s="221">
        <v>0</v>
      </c>
      <c r="J1700" s="245">
        <v>0</v>
      </c>
    </row>
    <row r="1701" spans="1:10">
      <c r="A1701" s="215"/>
      <c r="B1701" s="216" t="s">
        <v>89</v>
      </c>
      <c r="C1701" s="217"/>
      <c r="D1701" s="218" t="s">
        <v>90</v>
      </c>
      <c r="E1701" s="219"/>
      <c r="F1701" s="220">
        <v>0</v>
      </c>
      <c r="G1701" s="221">
        <f>'[1]22mooe'!X51</f>
        <v>0</v>
      </c>
      <c r="H1701" s="221">
        <f>I1701-G1701</f>
        <v>0</v>
      </c>
      <c r="I1701" s="221">
        <v>0</v>
      </c>
      <c r="J1701" s="245">
        <f>[1]MOOE!X47</f>
        <v>0</v>
      </c>
    </row>
    <row r="1702" spans="1:10">
      <c r="A1702" s="215"/>
      <c r="B1702" s="216" t="s">
        <v>95</v>
      </c>
      <c r="C1702" s="217"/>
      <c r="D1702" s="218" t="s">
        <v>96</v>
      </c>
      <c r="E1702" s="219"/>
      <c r="F1702" s="220">
        <v>0</v>
      </c>
      <c r="G1702" s="221">
        <v>0</v>
      </c>
      <c r="H1702" s="221">
        <f>I1702-G1702</f>
        <v>0</v>
      </c>
      <c r="I1702" s="221">
        <v>0</v>
      </c>
      <c r="J1702" s="245">
        <v>0</v>
      </c>
    </row>
    <row r="1703" spans="1:10">
      <c r="A1703" s="215"/>
      <c r="B1703" s="216" t="s">
        <v>105</v>
      </c>
      <c r="C1703" s="217"/>
      <c r="D1703" s="218" t="s">
        <v>106</v>
      </c>
      <c r="E1703" s="219"/>
      <c r="F1703" s="220">
        <f>'[1]21mooe'!Z28</f>
        <v>39343</v>
      </c>
      <c r="G1703" s="221">
        <f>'[1]22mooe'!Z29</f>
        <v>42943.2</v>
      </c>
      <c r="H1703" s="221">
        <f>I1703-G1703</f>
        <v>7056.8</v>
      </c>
      <c r="I1703" s="221">
        <v>50000</v>
      </c>
      <c r="J1703" s="245">
        <f>[1]MOOE!Z25</f>
        <v>100000</v>
      </c>
    </row>
    <row r="1704" ht="12.75" spans="1:10">
      <c r="A1704" s="258"/>
      <c r="B1704" s="295" t="s">
        <v>107</v>
      </c>
      <c r="C1704" s="295"/>
      <c r="D1704" s="296"/>
      <c r="E1704" s="262"/>
      <c r="F1704" s="297">
        <f>SUM(F1697:F1703)</f>
        <v>62643</v>
      </c>
      <c r="G1704" s="230">
        <f>SUM(G1697:G1703)</f>
        <v>66693.2</v>
      </c>
      <c r="H1704" s="230">
        <f>I1704-G1704</f>
        <v>133306.8</v>
      </c>
      <c r="I1704" s="297">
        <f>SUM(I1697:I1703)</f>
        <v>200000</v>
      </c>
      <c r="J1704" s="300">
        <f>SUM(J1697:J1703)</f>
        <v>250000</v>
      </c>
    </row>
    <row r="1705" spans="1:10">
      <c r="A1705" s="215" t="s">
        <v>108</v>
      </c>
      <c r="B1705" s="216"/>
      <c r="C1705" s="217"/>
      <c r="D1705" s="315"/>
      <c r="E1705" s="217"/>
      <c r="F1705" s="220"/>
      <c r="G1705" s="221"/>
      <c r="H1705" s="221"/>
      <c r="I1705" s="221"/>
      <c r="J1705" s="245"/>
    </row>
    <row r="1706" spans="1:10">
      <c r="A1706" s="215"/>
      <c r="B1706" s="216" t="s">
        <v>131</v>
      </c>
      <c r="C1706" s="217"/>
      <c r="D1706" s="298" t="s">
        <v>110</v>
      </c>
      <c r="E1706" s="219"/>
      <c r="F1706" s="220">
        <v>0</v>
      </c>
      <c r="G1706" s="221">
        <v>0</v>
      </c>
      <c r="H1706" s="221">
        <f>I1706-G1706</f>
        <v>50000</v>
      </c>
      <c r="I1706" s="221">
        <v>50000</v>
      </c>
      <c r="J1706" s="245">
        <f>[1]MOOE!Z31</f>
        <v>0</v>
      </c>
    </row>
    <row r="1707" spans="1:10">
      <c r="A1707" s="215"/>
      <c r="B1707" s="216" t="s">
        <v>138</v>
      </c>
      <c r="C1707" s="217"/>
      <c r="D1707" s="218" t="s">
        <v>114</v>
      </c>
      <c r="E1707" s="219"/>
      <c r="F1707" s="220">
        <v>0</v>
      </c>
      <c r="G1707" s="221">
        <v>0</v>
      </c>
      <c r="H1707" s="221">
        <f>I1707-G1707</f>
        <v>0</v>
      </c>
      <c r="I1707" s="221">
        <v>0</v>
      </c>
      <c r="J1707" s="245">
        <v>0</v>
      </c>
    </row>
    <row r="1708" spans="1:10">
      <c r="A1708" s="215"/>
      <c r="B1708" s="216" t="s">
        <v>132</v>
      </c>
      <c r="C1708" s="217"/>
      <c r="D1708" s="298" t="s">
        <v>116</v>
      </c>
      <c r="E1708" s="287"/>
      <c r="F1708" s="220">
        <v>0</v>
      </c>
      <c r="G1708" s="221">
        <v>0</v>
      </c>
      <c r="H1708" s="221">
        <f>I1708-G1708</f>
        <v>0</v>
      </c>
      <c r="I1708" s="221">
        <v>0</v>
      </c>
      <c r="J1708" s="245">
        <v>0</v>
      </c>
    </row>
    <row r="1709" ht="12.75" spans="1:10">
      <c r="A1709" s="258"/>
      <c r="B1709" s="259" t="s">
        <v>117</v>
      </c>
      <c r="C1709" s="260"/>
      <c r="D1709" s="261"/>
      <c r="E1709" s="322"/>
      <c r="F1709" s="263">
        <f>SUM(F1706:F1708)</f>
        <v>0</v>
      </c>
      <c r="G1709" s="263">
        <f>SUM(G1706:G1708)</f>
        <v>0</v>
      </c>
      <c r="H1709" s="264">
        <f>I1709-G1709</f>
        <v>50000</v>
      </c>
      <c r="I1709" s="263">
        <f>SUM(I1706:I1708)</f>
        <v>50000</v>
      </c>
      <c r="J1709" s="281">
        <f>SUM(J1706:J1708)</f>
        <v>0</v>
      </c>
    </row>
    <row r="1710" ht="12.75" spans="1:10">
      <c r="A1710" s="265" t="s">
        <v>118</v>
      </c>
      <c r="B1710" s="266"/>
      <c r="C1710" s="266"/>
      <c r="D1710" s="267"/>
      <c r="E1710" s="268"/>
      <c r="F1710" s="328">
        <f>F1704+F1709</f>
        <v>62643</v>
      </c>
      <c r="G1710" s="328">
        <f>G1704+G1709</f>
        <v>66693.2</v>
      </c>
      <c r="H1710" s="327">
        <f>I1710-G1710</f>
        <v>183306.8</v>
      </c>
      <c r="I1710" s="328">
        <f>I1704+I1709</f>
        <v>250000</v>
      </c>
      <c r="J1710" s="328">
        <f>J1704+J1709</f>
        <v>250000</v>
      </c>
    </row>
    <row r="1711" spans="1:10">
      <c r="A1711" s="254"/>
      <c r="B1711" s="254"/>
      <c r="C1711" s="254"/>
      <c r="D1711" s="324"/>
      <c r="E1711" s="325"/>
      <c r="F1711" s="255"/>
      <c r="G1711" s="255"/>
      <c r="H1711" s="255"/>
      <c r="I1711" s="255"/>
      <c r="J1711" s="255"/>
    </row>
    <row r="1712" ht="13.2" spans="1:10">
      <c r="A1712" s="271" t="s">
        <v>119</v>
      </c>
      <c r="B1712" s="271"/>
      <c r="C1712" s="232"/>
      <c r="D1712" s="272"/>
      <c r="E1712" s="232"/>
      <c r="F1712" s="233"/>
      <c r="G1712" s="233"/>
      <c r="H1712" s="233"/>
      <c r="I1712" s="233"/>
      <c r="J1712" s="233"/>
    </row>
    <row r="1713" ht="13.2" spans="1:10">
      <c r="A1713" s="271"/>
      <c r="B1713" s="271"/>
      <c r="C1713" s="232"/>
      <c r="D1713" s="272"/>
      <c r="E1713" s="232"/>
      <c r="F1713" s="233"/>
      <c r="G1713" s="233"/>
      <c r="H1713" s="233"/>
      <c r="I1713" s="233"/>
      <c r="J1713" s="233"/>
    </row>
    <row r="1714" ht="13.2" spans="1:10">
      <c r="A1714" s="273"/>
      <c r="B1714" s="271"/>
      <c r="C1714" s="274" t="s">
        <v>120</v>
      </c>
      <c r="D1714" s="271" t="s">
        <v>121</v>
      </c>
      <c r="E1714" s="271"/>
      <c r="F1714" s="275"/>
      <c r="G1714" s="276"/>
      <c r="H1714" s="277" t="s">
        <v>122</v>
      </c>
      <c r="I1714" s="277"/>
      <c r="J1714" s="275"/>
    </row>
    <row r="1715" ht="13.2" spans="1:10">
      <c r="A1715" s="273"/>
      <c r="B1715" s="271"/>
      <c r="C1715" s="274"/>
      <c r="D1715" s="278"/>
      <c r="E1715" s="271"/>
      <c r="F1715" s="275"/>
      <c r="G1715" s="276"/>
      <c r="H1715" s="276"/>
      <c r="I1715" s="276"/>
      <c r="J1715" s="275"/>
    </row>
    <row r="1717" spans="3:10">
      <c r="C1717" s="279" t="s">
        <v>124</v>
      </c>
      <c r="D1717" s="279" t="s">
        <v>125</v>
      </c>
      <c r="E1717" s="279"/>
      <c r="F1717" s="279"/>
      <c r="G1717" s="279"/>
      <c r="H1717" s="279" t="s">
        <v>124</v>
      </c>
      <c r="I1717" s="279"/>
      <c r="J1717" s="279"/>
    </row>
    <row r="1718" spans="3:10">
      <c r="C1718" s="280" t="s">
        <v>126</v>
      </c>
      <c r="D1718" s="280" t="s">
        <v>127</v>
      </c>
      <c r="E1718" s="280"/>
      <c r="F1718" s="280"/>
      <c r="G1718" s="280"/>
      <c r="H1718" s="280" t="s">
        <v>126</v>
      </c>
      <c r="I1718" s="280"/>
      <c r="J1718" s="280"/>
    </row>
    <row r="1719" spans="3:3">
      <c r="C1719" s="280"/>
    </row>
  </sheetData>
  <mergeCells count="453">
    <mergeCell ref="A1:J1"/>
    <mergeCell ref="A5:J5"/>
    <mergeCell ref="A7:J7"/>
    <mergeCell ref="A9:B9"/>
    <mergeCell ref="A11:J11"/>
    <mergeCell ref="G12:I12"/>
    <mergeCell ref="A15:C15"/>
    <mergeCell ref="B34:C34"/>
    <mergeCell ref="G43:I43"/>
    <mergeCell ref="B70:C70"/>
    <mergeCell ref="G86:I86"/>
    <mergeCell ref="A95:C95"/>
    <mergeCell ref="D103:G103"/>
    <mergeCell ref="H103:J103"/>
    <mergeCell ref="D104:G104"/>
    <mergeCell ref="H104:J104"/>
    <mergeCell ref="A128:J128"/>
    <mergeCell ref="A132:J132"/>
    <mergeCell ref="A134:J134"/>
    <mergeCell ref="A136:B136"/>
    <mergeCell ref="A138:J138"/>
    <mergeCell ref="G139:I139"/>
    <mergeCell ref="B160:C160"/>
    <mergeCell ref="G170:I170"/>
    <mergeCell ref="B185:C185"/>
    <mergeCell ref="A191:C191"/>
    <mergeCell ref="D198:G198"/>
    <mergeCell ref="H198:J198"/>
    <mergeCell ref="D199:G199"/>
    <mergeCell ref="H199:J199"/>
    <mergeCell ref="A212:J212"/>
    <mergeCell ref="A216:J216"/>
    <mergeCell ref="A218:J218"/>
    <mergeCell ref="A220:B220"/>
    <mergeCell ref="A222:J222"/>
    <mergeCell ref="G223:I223"/>
    <mergeCell ref="B244:C244"/>
    <mergeCell ref="G254:I254"/>
    <mergeCell ref="B270:C270"/>
    <mergeCell ref="A276:C276"/>
    <mergeCell ref="D282:G282"/>
    <mergeCell ref="H282:J282"/>
    <mergeCell ref="D283:G283"/>
    <mergeCell ref="H283:J283"/>
    <mergeCell ref="A296:J296"/>
    <mergeCell ref="A300:J300"/>
    <mergeCell ref="A302:J302"/>
    <mergeCell ref="A304:B304"/>
    <mergeCell ref="G307:I307"/>
    <mergeCell ref="B328:C328"/>
    <mergeCell ref="G338:I338"/>
    <mergeCell ref="B350:C350"/>
    <mergeCell ref="A356:C356"/>
    <mergeCell ref="D363:G363"/>
    <mergeCell ref="H363:J363"/>
    <mergeCell ref="D364:G364"/>
    <mergeCell ref="H364:J364"/>
    <mergeCell ref="A367:J367"/>
    <mergeCell ref="A380:J380"/>
    <mergeCell ref="A382:J382"/>
    <mergeCell ref="A384:J384"/>
    <mergeCell ref="A386:B386"/>
    <mergeCell ref="A388:J388"/>
    <mergeCell ref="G389:I389"/>
    <mergeCell ref="B410:C410"/>
    <mergeCell ref="G422:I422"/>
    <mergeCell ref="B436:C436"/>
    <mergeCell ref="A442:C442"/>
    <mergeCell ref="D448:G448"/>
    <mergeCell ref="H448:J448"/>
    <mergeCell ref="D449:G449"/>
    <mergeCell ref="H449:J449"/>
    <mergeCell ref="A464:J464"/>
    <mergeCell ref="A466:J466"/>
    <mergeCell ref="A468:J468"/>
    <mergeCell ref="A470:B470"/>
    <mergeCell ref="A472:J472"/>
    <mergeCell ref="G473:I473"/>
    <mergeCell ref="B494:C494"/>
    <mergeCell ref="G506:I506"/>
    <mergeCell ref="B520:C520"/>
    <mergeCell ref="A526:C526"/>
    <mergeCell ref="D533:G533"/>
    <mergeCell ref="H533:J533"/>
    <mergeCell ref="D534:G534"/>
    <mergeCell ref="H534:J534"/>
    <mergeCell ref="A548:J548"/>
    <mergeCell ref="A552:J552"/>
    <mergeCell ref="A554:J554"/>
    <mergeCell ref="A556:B556"/>
    <mergeCell ref="A558:J558"/>
    <mergeCell ref="G559:I559"/>
    <mergeCell ref="B579:C579"/>
    <mergeCell ref="G590:I590"/>
    <mergeCell ref="B603:C603"/>
    <mergeCell ref="A609:C609"/>
    <mergeCell ref="D616:G616"/>
    <mergeCell ref="H616:J616"/>
    <mergeCell ref="D617:G617"/>
    <mergeCell ref="H617:J617"/>
    <mergeCell ref="A632:J632"/>
    <mergeCell ref="A636:J636"/>
    <mergeCell ref="A638:J638"/>
    <mergeCell ref="A640:B640"/>
    <mergeCell ref="A642:J642"/>
    <mergeCell ref="G643:I643"/>
    <mergeCell ref="B664:C664"/>
    <mergeCell ref="G674:I674"/>
    <mergeCell ref="B689:C689"/>
    <mergeCell ref="A695:C695"/>
    <mergeCell ref="D702:G702"/>
    <mergeCell ref="H702:J702"/>
    <mergeCell ref="D703:G703"/>
    <mergeCell ref="H703:J703"/>
    <mergeCell ref="A716:J716"/>
    <mergeCell ref="A719:J719"/>
    <mergeCell ref="A721:J721"/>
    <mergeCell ref="A723:B723"/>
    <mergeCell ref="G725:I725"/>
    <mergeCell ref="B746:C746"/>
    <mergeCell ref="G758:I758"/>
    <mergeCell ref="B772:C772"/>
    <mergeCell ref="A778:C778"/>
    <mergeCell ref="D785:G785"/>
    <mergeCell ref="H785:J785"/>
    <mergeCell ref="D786:G786"/>
    <mergeCell ref="H786:J786"/>
    <mergeCell ref="A800:J800"/>
    <mergeCell ref="A804:J804"/>
    <mergeCell ref="A806:J806"/>
    <mergeCell ref="A808:B808"/>
    <mergeCell ref="A810:J810"/>
    <mergeCell ref="G811:I811"/>
    <mergeCell ref="B832:C832"/>
    <mergeCell ref="G842:I842"/>
    <mergeCell ref="B858:C858"/>
    <mergeCell ref="A864:C864"/>
    <mergeCell ref="D871:G871"/>
    <mergeCell ref="H871:J871"/>
    <mergeCell ref="D872:G872"/>
    <mergeCell ref="H872:J872"/>
    <mergeCell ref="A884:J884"/>
    <mergeCell ref="A888:J888"/>
    <mergeCell ref="A890:J890"/>
    <mergeCell ref="A892:B892"/>
    <mergeCell ref="G894:I894"/>
    <mergeCell ref="B915:C915"/>
    <mergeCell ref="G926:I926"/>
    <mergeCell ref="B939:C939"/>
    <mergeCell ref="A945:C945"/>
    <mergeCell ref="D952:G952"/>
    <mergeCell ref="H952:J952"/>
    <mergeCell ref="D953:G953"/>
    <mergeCell ref="H953:J953"/>
    <mergeCell ref="A968:J968"/>
    <mergeCell ref="A972:J972"/>
    <mergeCell ref="A974:J974"/>
    <mergeCell ref="A976:B976"/>
    <mergeCell ref="A978:J978"/>
    <mergeCell ref="G979:I979"/>
    <mergeCell ref="B1000:C1000"/>
    <mergeCell ref="G1010:I1010"/>
    <mergeCell ref="B1024:C1024"/>
    <mergeCell ref="A1030:C1030"/>
    <mergeCell ref="D1037:G1037"/>
    <mergeCell ref="H1037:J1037"/>
    <mergeCell ref="D1038:G1038"/>
    <mergeCell ref="H1038:J1038"/>
    <mergeCell ref="A1052:J1052"/>
    <mergeCell ref="A1056:J1056"/>
    <mergeCell ref="A1058:J1058"/>
    <mergeCell ref="A1060:B1060"/>
    <mergeCell ref="A1062:J1062"/>
    <mergeCell ref="G1063:I1063"/>
    <mergeCell ref="B1086:C1086"/>
    <mergeCell ref="G1094:I1094"/>
    <mergeCell ref="B1106:C1106"/>
    <mergeCell ref="A1112:C1112"/>
    <mergeCell ref="D1119:G1119"/>
    <mergeCell ref="H1119:J1119"/>
    <mergeCell ref="D1120:G1120"/>
    <mergeCell ref="H1120:J1120"/>
    <mergeCell ref="A1136:J1136"/>
    <mergeCell ref="A1140:J1140"/>
    <mergeCell ref="A1142:J1142"/>
    <mergeCell ref="A1144:B1144"/>
    <mergeCell ref="A1146:J1146"/>
    <mergeCell ref="G1147:I1147"/>
    <mergeCell ref="B1168:C1168"/>
    <mergeCell ref="G1178:I1178"/>
    <mergeCell ref="B1190:C1190"/>
    <mergeCell ref="A1196:C1196"/>
    <mergeCell ref="D1203:G1203"/>
    <mergeCell ref="H1203:J1203"/>
    <mergeCell ref="D1204:G1204"/>
    <mergeCell ref="H1204:J1204"/>
    <mergeCell ref="A1220:J1220"/>
    <mergeCell ref="A1224:J1224"/>
    <mergeCell ref="A1226:J1226"/>
    <mergeCell ref="A1228:B1228"/>
    <mergeCell ref="A1230:J1230"/>
    <mergeCell ref="G1231:I1231"/>
    <mergeCell ref="B1252:C1252"/>
    <mergeCell ref="G1262:I1262"/>
    <mergeCell ref="B1277:C1277"/>
    <mergeCell ref="A1283:C1283"/>
    <mergeCell ref="D1290:G1290"/>
    <mergeCell ref="H1290:J1290"/>
    <mergeCell ref="D1291:G1291"/>
    <mergeCell ref="H1291:J1291"/>
    <mergeCell ref="A1304:J1304"/>
    <mergeCell ref="A1308:J1308"/>
    <mergeCell ref="A1309:J1309"/>
    <mergeCell ref="A1311:B1311"/>
    <mergeCell ref="G1313:I1313"/>
    <mergeCell ref="B1325:C1325"/>
    <mergeCell ref="A1331:C1331"/>
    <mergeCell ref="D1337:G1337"/>
    <mergeCell ref="H1337:J1337"/>
    <mergeCell ref="D1338:G1338"/>
    <mergeCell ref="H1338:J1338"/>
    <mergeCell ref="A1346:J1346"/>
    <mergeCell ref="A1350:J1350"/>
    <mergeCell ref="A1352:J1352"/>
    <mergeCell ref="A1354:B1354"/>
    <mergeCell ref="A1356:J1356"/>
    <mergeCell ref="G1357:I1357"/>
    <mergeCell ref="B1369:C1369"/>
    <mergeCell ref="A1375:C1375"/>
    <mergeCell ref="D1382:G1382"/>
    <mergeCell ref="H1382:J1382"/>
    <mergeCell ref="D1383:G1383"/>
    <mergeCell ref="H1383:J1383"/>
    <mergeCell ref="A1388:J1388"/>
    <mergeCell ref="A1392:J1392"/>
    <mergeCell ref="A1394:J1394"/>
    <mergeCell ref="A1396:B1396"/>
    <mergeCell ref="A1398:J1398"/>
    <mergeCell ref="G1399:I1399"/>
    <mergeCell ref="B1410:C1410"/>
    <mergeCell ref="A1416:C1416"/>
    <mergeCell ref="D1423:G1423"/>
    <mergeCell ref="H1423:J1423"/>
    <mergeCell ref="D1424:G1424"/>
    <mergeCell ref="H1424:J1424"/>
    <mergeCell ref="A1430:J1430"/>
    <mergeCell ref="A1434:J1434"/>
    <mergeCell ref="A1436:J1436"/>
    <mergeCell ref="A1438:B1438"/>
    <mergeCell ref="A1440:J1440"/>
    <mergeCell ref="G1441:I1441"/>
    <mergeCell ref="B1452:C1452"/>
    <mergeCell ref="A1458:C1458"/>
    <mergeCell ref="D1465:G1465"/>
    <mergeCell ref="H1465:J1465"/>
    <mergeCell ref="D1466:G1466"/>
    <mergeCell ref="H1466:J1466"/>
    <mergeCell ref="A1472:J1472"/>
    <mergeCell ref="A1476:J1476"/>
    <mergeCell ref="A1478:J1478"/>
    <mergeCell ref="A1480:B1480"/>
    <mergeCell ref="A1482:J1482"/>
    <mergeCell ref="G1483:I1483"/>
    <mergeCell ref="B1494:C1494"/>
    <mergeCell ref="A1500:C1500"/>
    <mergeCell ref="D1507:G1507"/>
    <mergeCell ref="H1507:J1507"/>
    <mergeCell ref="D1508:G1508"/>
    <mergeCell ref="H1508:J1508"/>
    <mergeCell ref="A1514:J1514"/>
    <mergeCell ref="A1518:J1518"/>
    <mergeCell ref="A1520:J1520"/>
    <mergeCell ref="A1522:B1522"/>
    <mergeCell ref="A1524:B1524"/>
    <mergeCell ref="A1525:J1525"/>
    <mergeCell ref="G1526:I1526"/>
    <mergeCell ref="B1537:C1537"/>
    <mergeCell ref="A1543:C1543"/>
    <mergeCell ref="D1550:G1550"/>
    <mergeCell ref="H1550:J1550"/>
    <mergeCell ref="D1551:G1551"/>
    <mergeCell ref="H1551:J1551"/>
    <mergeCell ref="A1556:J1556"/>
    <mergeCell ref="A1560:J1560"/>
    <mergeCell ref="A1562:J1562"/>
    <mergeCell ref="A1564:B1564"/>
    <mergeCell ref="A1566:J1566"/>
    <mergeCell ref="G1567:I1567"/>
    <mergeCell ref="B1577:C1577"/>
    <mergeCell ref="A1583:C1583"/>
    <mergeCell ref="D1590:G1590"/>
    <mergeCell ref="H1590:J1590"/>
    <mergeCell ref="D1591:G1591"/>
    <mergeCell ref="H1591:J1591"/>
    <mergeCell ref="A1598:J1598"/>
    <mergeCell ref="A1602:J1602"/>
    <mergeCell ref="A1604:J1604"/>
    <mergeCell ref="A1606:B1606"/>
    <mergeCell ref="A1608:J1608"/>
    <mergeCell ref="G1609:I1609"/>
    <mergeCell ref="B1620:C1620"/>
    <mergeCell ref="A1626:C1626"/>
    <mergeCell ref="D1633:G1633"/>
    <mergeCell ref="H1633:J1633"/>
    <mergeCell ref="D1634:G1634"/>
    <mergeCell ref="H1634:J1634"/>
    <mergeCell ref="A1640:J1640"/>
    <mergeCell ref="A1644:J1644"/>
    <mergeCell ref="A1646:J1646"/>
    <mergeCell ref="A1648:B1648"/>
    <mergeCell ref="A1650:J1650"/>
    <mergeCell ref="G1651:I1651"/>
    <mergeCell ref="B1662:C1662"/>
    <mergeCell ref="A1668:C1668"/>
    <mergeCell ref="D1675:G1675"/>
    <mergeCell ref="H1675:J1675"/>
    <mergeCell ref="D1676:G1676"/>
    <mergeCell ref="H1676:J1676"/>
    <mergeCell ref="A1682:J1682"/>
    <mergeCell ref="A1686:J1686"/>
    <mergeCell ref="A1688:J1688"/>
    <mergeCell ref="A1690:B1690"/>
    <mergeCell ref="A1692:J1692"/>
    <mergeCell ref="G1693:I1693"/>
    <mergeCell ref="B1704:C1704"/>
    <mergeCell ref="A1710:C1710"/>
    <mergeCell ref="D1717:G1717"/>
    <mergeCell ref="H1717:J1717"/>
    <mergeCell ref="D1718:G1718"/>
    <mergeCell ref="H1718:J1718"/>
    <mergeCell ref="D12:D14"/>
    <mergeCell ref="F12:F13"/>
    <mergeCell ref="F43:F44"/>
    <mergeCell ref="F86:F87"/>
    <mergeCell ref="F139:F140"/>
    <mergeCell ref="F170:F171"/>
    <mergeCell ref="F223:F224"/>
    <mergeCell ref="F254:F255"/>
    <mergeCell ref="F307:F308"/>
    <mergeCell ref="F338:F339"/>
    <mergeCell ref="F389:F390"/>
    <mergeCell ref="F422:F423"/>
    <mergeCell ref="F473:F474"/>
    <mergeCell ref="F506:F507"/>
    <mergeCell ref="F559:F560"/>
    <mergeCell ref="F590:F591"/>
    <mergeCell ref="F643:F644"/>
    <mergeCell ref="F674:F675"/>
    <mergeCell ref="F725:F726"/>
    <mergeCell ref="F758:F759"/>
    <mergeCell ref="F811:F812"/>
    <mergeCell ref="F842:F843"/>
    <mergeCell ref="F894:F895"/>
    <mergeCell ref="F926:F927"/>
    <mergeCell ref="F979:F980"/>
    <mergeCell ref="F1010:F1011"/>
    <mergeCell ref="F1063:F1064"/>
    <mergeCell ref="F1094:F1095"/>
    <mergeCell ref="F1147:F1148"/>
    <mergeCell ref="F1178:F1179"/>
    <mergeCell ref="F1262:F1263"/>
    <mergeCell ref="F1313:F1314"/>
    <mergeCell ref="F1357:F1358"/>
    <mergeCell ref="F1399:F1400"/>
    <mergeCell ref="F1441:F1442"/>
    <mergeCell ref="F1483:F1484"/>
    <mergeCell ref="F1526:F1527"/>
    <mergeCell ref="F1567:F1568"/>
    <mergeCell ref="F1609:F1610"/>
    <mergeCell ref="F1651:F1652"/>
    <mergeCell ref="F1693:F1694"/>
    <mergeCell ref="J12:J13"/>
    <mergeCell ref="J43:J44"/>
    <mergeCell ref="J86:J87"/>
    <mergeCell ref="J139:J140"/>
    <mergeCell ref="J170:J171"/>
    <mergeCell ref="J223:J224"/>
    <mergeCell ref="J254:J255"/>
    <mergeCell ref="J307:J308"/>
    <mergeCell ref="J338:J339"/>
    <mergeCell ref="J389:J390"/>
    <mergeCell ref="J422:J423"/>
    <mergeCell ref="J473:J474"/>
    <mergeCell ref="J506:J507"/>
    <mergeCell ref="J559:J560"/>
    <mergeCell ref="J590:J591"/>
    <mergeCell ref="J643:J644"/>
    <mergeCell ref="J674:J675"/>
    <mergeCell ref="J725:J726"/>
    <mergeCell ref="J758:J759"/>
    <mergeCell ref="J811:J812"/>
    <mergeCell ref="J842:J843"/>
    <mergeCell ref="J894:J895"/>
    <mergeCell ref="J926:J927"/>
    <mergeCell ref="J979:J980"/>
    <mergeCell ref="J1010:J1011"/>
    <mergeCell ref="J1063:J1064"/>
    <mergeCell ref="J1094:J1095"/>
    <mergeCell ref="J1147:J1148"/>
    <mergeCell ref="J1178:J1179"/>
    <mergeCell ref="J1231:J1232"/>
    <mergeCell ref="J1262:J1263"/>
    <mergeCell ref="J1313:J1314"/>
    <mergeCell ref="J1357:J1358"/>
    <mergeCell ref="J1399:J1400"/>
    <mergeCell ref="J1441:J1442"/>
    <mergeCell ref="J1483:J1484"/>
    <mergeCell ref="J1526:J1527"/>
    <mergeCell ref="J1567:J1568"/>
    <mergeCell ref="J1609:J1610"/>
    <mergeCell ref="J1651:J1652"/>
    <mergeCell ref="J1693:J1694"/>
    <mergeCell ref="A43:C45"/>
    <mergeCell ref="A12:C14"/>
    <mergeCell ref="A86:C88"/>
    <mergeCell ref="A170:C172"/>
    <mergeCell ref="A139:C141"/>
    <mergeCell ref="A223:C225"/>
    <mergeCell ref="A254:C256"/>
    <mergeCell ref="A338:C340"/>
    <mergeCell ref="A307:C309"/>
    <mergeCell ref="A389:C391"/>
    <mergeCell ref="A422:C424"/>
    <mergeCell ref="A506:C508"/>
    <mergeCell ref="A473:C475"/>
    <mergeCell ref="A559:C561"/>
    <mergeCell ref="A590:C592"/>
    <mergeCell ref="A674:C676"/>
    <mergeCell ref="A643:C645"/>
    <mergeCell ref="A725:C727"/>
    <mergeCell ref="A758:C760"/>
    <mergeCell ref="A842:C844"/>
    <mergeCell ref="A811:C813"/>
    <mergeCell ref="A894:C896"/>
    <mergeCell ref="A926:C928"/>
    <mergeCell ref="A1010:C1012"/>
    <mergeCell ref="A979:C981"/>
    <mergeCell ref="A1063:C1065"/>
    <mergeCell ref="A1094:C1096"/>
    <mergeCell ref="A1178:C1180"/>
    <mergeCell ref="A1147:C1149"/>
    <mergeCell ref="A1231:C1233"/>
    <mergeCell ref="A1262:C1264"/>
    <mergeCell ref="A1313:C1315"/>
    <mergeCell ref="A1357:C1359"/>
    <mergeCell ref="A1399:C1401"/>
    <mergeCell ref="A1441:C1443"/>
    <mergeCell ref="A1483:C1485"/>
    <mergeCell ref="A1526:C1528"/>
    <mergeCell ref="A1567:C1569"/>
    <mergeCell ref="A1609:C1611"/>
    <mergeCell ref="A1693:C1695"/>
    <mergeCell ref="A1651:C1653"/>
  </mergeCells>
  <pageMargins left="1.75" right="0.2" top="0.75" bottom="0.5" header="0.3" footer="0.3"/>
  <pageSetup paperSize="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2"/>
  <sheetViews>
    <sheetView topLeftCell="A208" workbookViewId="0">
      <selection activeCell="G247" sqref="G247"/>
    </sheetView>
  </sheetViews>
  <sheetFormatPr defaultColWidth="9" defaultRowHeight="14.4"/>
  <cols>
    <col min="1" max="1" width="17.6666666666667" customWidth="1"/>
    <col min="2" max="2" width="13" style="80" customWidth="1"/>
    <col min="3" max="3" width="16.1111111111111" style="3" customWidth="1"/>
    <col min="4" max="4" width="16.8888888888889" style="3" customWidth="1"/>
    <col min="5" max="5" width="17.1111111111111" customWidth="1"/>
    <col min="6" max="6" width="15.4444444444444" customWidth="1"/>
    <col min="7" max="7" width="15.5555555555556" customWidth="1"/>
  </cols>
  <sheetData>
    <row r="1" spans="1:7">
      <c r="A1" s="130" t="s">
        <v>0</v>
      </c>
      <c r="B1" s="130"/>
      <c r="C1" s="130"/>
      <c r="D1" s="130"/>
      <c r="E1" s="130"/>
      <c r="F1" s="130"/>
      <c r="G1" s="130"/>
    </row>
    <row r="2" ht="12.75" customHeight="1" spans="1:7">
      <c r="A2" s="99" t="s">
        <v>1</v>
      </c>
      <c r="B2" s="100"/>
      <c r="C2" s="100"/>
      <c r="D2" s="100"/>
      <c r="E2" s="100"/>
      <c r="F2" s="100"/>
      <c r="G2" s="100"/>
    </row>
    <row r="3" spans="1:7">
      <c r="A3" s="101" t="s">
        <v>2</v>
      </c>
      <c r="B3" s="100"/>
      <c r="C3" s="100"/>
      <c r="D3" s="100"/>
      <c r="E3" s="100"/>
      <c r="F3" s="100"/>
      <c r="G3" s="100"/>
    </row>
    <row r="4" ht="21.75" customHeight="1" spans="1:7">
      <c r="A4" s="97"/>
      <c r="B4" s="97"/>
      <c r="C4" s="97"/>
      <c r="D4" s="97"/>
      <c r="E4" s="97"/>
      <c r="F4" s="97"/>
      <c r="G4" s="97"/>
    </row>
    <row r="5" ht="15.6" spans="1:7">
      <c r="A5" s="131"/>
      <c r="B5" s="131"/>
      <c r="C5" s="131"/>
      <c r="D5" s="131"/>
      <c r="E5" s="131"/>
      <c r="F5" s="131"/>
      <c r="G5" s="131"/>
    </row>
    <row r="6" ht="15.6" spans="1:7">
      <c r="A6" s="131"/>
      <c r="B6" s="131"/>
      <c r="C6" s="131"/>
      <c r="D6" s="131"/>
      <c r="E6" s="131"/>
      <c r="F6" s="131"/>
      <c r="G6" s="131"/>
    </row>
    <row r="7" ht="15" customHeight="1" spans="1:7">
      <c r="A7" s="132"/>
      <c r="B7" s="132"/>
      <c r="C7" s="132"/>
      <c r="D7" s="132"/>
      <c r="E7" s="132"/>
      <c r="F7" s="132"/>
      <c r="G7" s="132"/>
    </row>
    <row r="8" ht="15" customHeight="1" spans="1:7">
      <c r="A8" s="105" t="s">
        <v>4</v>
      </c>
      <c r="B8" s="132" t="s">
        <v>5</v>
      </c>
      <c r="C8" s="105"/>
      <c r="D8" s="105" t="s">
        <v>6</v>
      </c>
      <c r="E8" s="132">
        <v>2023</v>
      </c>
      <c r="F8" s="105"/>
      <c r="G8" s="105"/>
    </row>
    <row r="9" ht="15" customHeight="1" spans="1:11">
      <c r="A9" s="97" t="s">
        <v>7</v>
      </c>
      <c r="B9" s="132"/>
      <c r="C9" s="132"/>
      <c r="D9" s="105" t="s">
        <v>9</v>
      </c>
      <c r="E9" s="97" t="s">
        <v>10</v>
      </c>
      <c r="F9" s="97"/>
      <c r="G9" s="132"/>
      <c r="J9" s="130" t="s">
        <v>0</v>
      </c>
      <c r="K9" s="130"/>
    </row>
    <row r="10" ht="15" customHeight="1" spans="1:11">
      <c r="A10" s="105" t="s">
        <v>11</v>
      </c>
      <c r="B10" s="132"/>
      <c r="C10" s="132"/>
      <c r="D10" s="132"/>
      <c r="E10" s="132"/>
      <c r="F10" s="132"/>
      <c r="G10" s="132"/>
      <c r="J10" s="99" t="s">
        <v>1</v>
      </c>
      <c r="K10" s="100"/>
    </row>
    <row r="11" ht="15" customHeight="1" spans="1:11">
      <c r="A11" s="133"/>
      <c r="B11" s="133"/>
      <c r="C11" s="133"/>
      <c r="D11" s="133"/>
      <c r="E11" s="133"/>
      <c r="F11" s="133"/>
      <c r="G11" s="133"/>
      <c r="J11" s="101" t="s">
        <v>2</v>
      </c>
      <c r="K11" s="100"/>
    </row>
    <row r="12" ht="17.25" customHeight="1" spans="1:7">
      <c r="A12" s="134"/>
      <c r="B12" s="135" t="s">
        <v>13</v>
      </c>
      <c r="C12" s="136" t="s">
        <v>15</v>
      </c>
      <c r="D12" s="137" t="s">
        <v>16</v>
      </c>
      <c r="E12" s="138"/>
      <c r="F12" s="138"/>
      <c r="G12" s="139" t="s">
        <v>17</v>
      </c>
    </row>
    <row r="13" ht="16.5" customHeight="1" spans="1:7">
      <c r="A13" s="140"/>
      <c r="B13" s="141"/>
      <c r="C13" s="142"/>
      <c r="D13" s="143" t="s">
        <v>19</v>
      </c>
      <c r="E13" s="144" t="s">
        <v>20</v>
      </c>
      <c r="F13" s="145" t="s">
        <v>21</v>
      </c>
      <c r="G13" s="146"/>
    </row>
    <row r="14" ht="13.5" customHeight="1" spans="1:7">
      <c r="A14" s="140"/>
      <c r="B14" s="141"/>
      <c r="C14" s="147" t="s">
        <v>22</v>
      </c>
      <c r="D14" s="148" t="s">
        <v>22</v>
      </c>
      <c r="E14" s="149" t="s">
        <v>23</v>
      </c>
      <c r="F14" s="150"/>
      <c r="G14" s="151" t="s">
        <v>24</v>
      </c>
    </row>
    <row r="15" ht="16.5" customHeight="1" spans="1:11">
      <c r="A15" s="152"/>
      <c r="B15" s="153">
        <v>2</v>
      </c>
      <c r="C15" s="153">
        <v>3</v>
      </c>
      <c r="D15" s="154">
        <v>4</v>
      </c>
      <c r="E15" s="155">
        <v>5</v>
      </c>
      <c r="F15" s="156">
        <v>6</v>
      </c>
      <c r="G15" s="157">
        <v>7</v>
      </c>
      <c r="J15" s="105" t="s">
        <v>4</v>
      </c>
      <c r="K15" s="105"/>
    </row>
    <row r="16" ht="15" customHeight="1" spans="1:11">
      <c r="A16" s="158"/>
      <c r="B16" s="159"/>
      <c r="C16" s="39"/>
      <c r="D16" s="40"/>
      <c r="E16" s="40"/>
      <c r="F16" s="40"/>
      <c r="G16" s="41"/>
      <c r="J16" s="97" t="s">
        <v>7</v>
      </c>
      <c r="K16" s="132" t="s">
        <v>8</v>
      </c>
    </row>
    <row r="17" spans="1:11">
      <c r="A17" s="158" t="s">
        <v>26</v>
      </c>
      <c r="B17" s="159" t="s">
        <v>27</v>
      </c>
      <c r="C17" s="36">
        <f>'[1]21ps'!B5</f>
        <v>2576423.42</v>
      </c>
      <c r="D17" s="37">
        <f>'[1]22ps'!B5</f>
        <v>1525188.5</v>
      </c>
      <c r="E17" s="37">
        <f t="shared" ref="E17:E34" si="0">F17-D17</f>
        <v>1827467.5</v>
      </c>
      <c r="F17" s="37">
        <v>3352656</v>
      </c>
      <c r="G17" s="38">
        <f>[1]PS!B5</f>
        <v>4552608</v>
      </c>
      <c r="J17" s="105" t="s">
        <v>11</v>
      </c>
      <c r="K17" s="97"/>
    </row>
    <row r="18" spans="1:7">
      <c r="A18" s="158" t="s">
        <v>28</v>
      </c>
      <c r="B18" s="159" t="s">
        <v>29</v>
      </c>
      <c r="C18" s="39">
        <f>'[1]21ps'!B6</f>
        <v>241665.19</v>
      </c>
      <c r="D18" s="40">
        <f>'[1]22ps'!B6</f>
        <v>44272.7</v>
      </c>
      <c r="E18" s="40">
        <f t="shared" si="0"/>
        <v>225016.54</v>
      </c>
      <c r="F18" s="40">
        <v>269289.24</v>
      </c>
      <c r="G18" s="41">
        <f>[1]PS!B6</f>
        <v>44824.93</v>
      </c>
    </row>
    <row r="19" ht="12" customHeight="1" spans="1:7">
      <c r="A19" s="158" t="s">
        <v>30</v>
      </c>
      <c r="B19" s="159"/>
      <c r="C19" s="39"/>
      <c r="D19" s="40"/>
      <c r="E19" s="40"/>
      <c r="F19" s="40"/>
      <c r="G19" s="41"/>
    </row>
    <row r="20" spans="1:7">
      <c r="A20" s="158" t="s">
        <v>31</v>
      </c>
      <c r="B20" s="159" t="s">
        <v>32</v>
      </c>
      <c r="C20" s="39">
        <f>'[1]21ps'!B7</f>
        <v>169000</v>
      </c>
      <c r="D20" s="40">
        <f>'[1]22ps'!B7</f>
        <v>100000</v>
      </c>
      <c r="E20" s="40">
        <f t="shared" si="0"/>
        <v>140000</v>
      </c>
      <c r="F20" s="40">
        <v>240000</v>
      </c>
      <c r="G20" s="41">
        <f>[1]PS!B7</f>
        <v>384000</v>
      </c>
    </row>
    <row r="21" spans="1:7">
      <c r="A21" s="158" t="s">
        <v>33</v>
      </c>
      <c r="B21" s="159" t="s">
        <v>34</v>
      </c>
      <c r="C21" s="39">
        <f>'[1]21ps'!B8</f>
        <v>86400</v>
      </c>
      <c r="D21" s="40">
        <f>'[1]22ps'!B8</f>
        <v>43200</v>
      </c>
      <c r="E21" s="40">
        <f t="shared" si="0"/>
        <v>43200</v>
      </c>
      <c r="F21" s="40">
        <v>86400</v>
      </c>
      <c r="G21" s="41">
        <f>[1]PS!B8</f>
        <v>86400</v>
      </c>
    </row>
    <row r="22" spans="1:7">
      <c r="A22" s="158" t="s">
        <v>35</v>
      </c>
      <c r="B22" s="159" t="s">
        <v>36</v>
      </c>
      <c r="C22" s="39">
        <f>'[1]21ps'!B9</f>
        <v>86400</v>
      </c>
      <c r="D22" s="40">
        <f>'[1]22ps'!B9</f>
        <v>43200</v>
      </c>
      <c r="E22" s="40">
        <f t="shared" si="0"/>
        <v>43200</v>
      </c>
      <c r="F22" s="40">
        <v>86400</v>
      </c>
      <c r="G22" s="41">
        <f>[1]PS!B9</f>
        <v>86400</v>
      </c>
    </row>
    <row r="23" spans="1:7">
      <c r="A23" s="158" t="s">
        <v>37</v>
      </c>
      <c r="B23" s="159" t="s">
        <v>38</v>
      </c>
      <c r="C23" s="39">
        <f>'[1]21ps'!B10</f>
        <v>42000</v>
      </c>
      <c r="D23" s="40">
        <f>'[1]22ps'!B10</f>
        <v>42000</v>
      </c>
      <c r="E23" s="40">
        <f t="shared" si="0"/>
        <v>18000</v>
      </c>
      <c r="F23" s="40">
        <v>60000</v>
      </c>
      <c r="G23" s="41">
        <f>[1]PS!B10</f>
        <v>96000</v>
      </c>
    </row>
    <row r="24" spans="1:7">
      <c r="A24" s="158" t="s">
        <v>39</v>
      </c>
      <c r="B24" s="159" t="s">
        <v>40</v>
      </c>
      <c r="C24" s="39">
        <f>'[1]21ps'!B14</f>
        <v>0</v>
      </c>
      <c r="D24" s="40">
        <f>'[1]22ps'!B14</f>
        <v>0</v>
      </c>
      <c r="E24" s="40">
        <f t="shared" si="0"/>
        <v>0</v>
      </c>
      <c r="F24" s="40">
        <v>0</v>
      </c>
      <c r="G24" s="41">
        <v>0</v>
      </c>
    </row>
    <row r="25" spans="1:7">
      <c r="A25" s="158" t="s">
        <v>41</v>
      </c>
      <c r="B25" s="159" t="s">
        <v>42</v>
      </c>
      <c r="C25" s="39">
        <f>'[1]21ps'!B15</f>
        <v>5000</v>
      </c>
      <c r="D25" s="40">
        <f>'[1]22ps'!B15</f>
        <v>0</v>
      </c>
      <c r="E25" s="40">
        <f t="shared" si="0"/>
        <v>0</v>
      </c>
      <c r="F25" s="40">
        <v>0</v>
      </c>
      <c r="G25" s="41">
        <f>[1]PS!B14</f>
        <v>0</v>
      </c>
    </row>
    <row r="26" spans="1:7">
      <c r="A26" s="158" t="s">
        <v>43</v>
      </c>
      <c r="B26" s="159" t="s">
        <v>44</v>
      </c>
      <c r="C26" s="39">
        <f>'[1]21ps'!B16</f>
        <v>35000</v>
      </c>
      <c r="D26" s="40">
        <f>'[1]22ps'!B16</f>
        <v>0</v>
      </c>
      <c r="E26" s="40">
        <f t="shared" si="0"/>
        <v>50000</v>
      </c>
      <c r="F26" s="40">
        <v>50000</v>
      </c>
      <c r="G26" s="41">
        <f>[1]PS!B15</f>
        <v>80000</v>
      </c>
    </row>
    <row r="27" spans="1:7">
      <c r="A27" s="158" t="s">
        <v>45</v>
      </c>
      <c r="B27" s="159" t="s">
        <v>46</v>
      </c>
      <c r="C27" s="39">
        <f>'[1]21ps'!B17</f>
        <v>219879</v>
      </c>
      <c r="D27" s="40">
        <f>'[1]22ps'!B17</f>
        <v>0</v>
      </c>
      <c r="E27" s="40">
        <f t="shared" si="0"/>
        <v>279388</v>
      </c>
      <c r="F27" s="40">
        <v>279388</v>
      </c>
      <c r="G27" s="41">
        <f>[1]PS!B16</f>
        <v>379384</v>
      </c>
    </row>
    <row r="28" spans="1:7">
      <c r="A28" s="158" t="s">
        <v>47</v>
      </c>
      <c r="B28" s="159" t="s">
        <v>48</v>
      </c>
      <c r="C28" s="39">
        <f>'[1]21ps'!B18</f>
        <v>308472.78</v>
      </c>
      <c r="D28" s="40">
        <f>'[1]22ps'!B18</f>
        <v>183022.62</v>
      </c>
      <c r="E28" s="40">
        <f t="shared" si="0"/>
        <v>219296.1</v>
      </c>
      <c r="F28" s="40">
        <v>402318.72</v>
      </c>
      <c r="G28" s="41">
        <f>[1]PS!B17</f>
        <v>546312.96</v>
      </c>
    </row>
    <row r="29" spans="1:7">
      <c r="A29" s="158" t="s">
        <v>49</v>
      </c>
      <c r="B29" s="159" t="s">
        <v>50</v>
      </c>
      <c r="C29" s="39">
        <f>'[1]21ps'!B19</f>
        <v>52350.63</v>
      </c>
      <c r="D29" s="40">
        <f>'[1]22ps'!B19</f>
        <v>30456</v>
      </c>
      <c r="E29" s="40">
        <f t="shared" si="0"/>
        <v>36597.12</v>
      </c>
      <c r="F29" s="40">
        <v>67053.12</v>
      </c>
      <c r="G29" s="41">
        <f>[1]PS!B18</f>
        <v>91052.16</v>
      </c>
    </row>
    <row r="30" spans="1:7">
      <c r="A30" s="158" t="s">
        <v>51</v>
      </c>
      <c r="B30" s="159" t="s">
        <v>52</v>
      </c>
      <c r="C30" s="39">
        <f>'[1]21ps'!B20</f>
        <v>30625.18</v>
      </c>
      <c r="D30" s="40">
        <f>'[1]22ps'!B20</f>
        <v>20176.25</v>
      </c>
      <c r="E30" s="40">
        <f t="shared" si="0"/>
        <v>46876.87</v>
      </c>
      <c r="F30" s="40">
        <v>67053.12</v>
      </c>
      <c r="G30" s="41">
        <f>[1]PS!B19</f>
        <v>113815.2</v>
      </c>
    </row>
    <row r="31" spans="1:7">
      <c r="A31" s="158" t="s">
        <v>53</v>
      </c>
      <c r="B31" s="159" t="s">
        <v>54</v>
      </c>
      <c r="C31" s="39">
        <f>'[1]21ps'!B21</f>
        <v>8300</v>
      </c>
      <c r="D31" s="40">
        <f>'[1]22ps'!B21</f>
        <v>4900</v>
      </c>
      <c r="E31" s="40">
        <f t="shared" si="0"/>
        <v>7100</v>
      </c>
      <c r="F31" s="40">
        <v>12000</v>
      </c>
      <c r="G31" s="41">
        <f>[1]PS!B20</f>
        <v>19200</v>
      </c>
    </row>
    <row r="32" spans="1:7">
      <c r="A32" s="158" t="s">
        <v>55</v>
      </c>
      <c r="B32" s="159" t="s">
        <v>56</v>
      </c>
      <c r="C32" s="39">
        <f>'[1]21ps'!B22</f>
        <v>291823.42</v>
      </c>
      <c r="D32" s="40">
        <f>'[1]22ps'!B22</f>
        <v>617239.05</v>
      </c>
      <c r="E32" s="40">
        <f t="shared" si="0"/>
        <v>545893.17</v>
      </c>
      <c r="F32" s="40">
        <v>1163132.22</v>
      </c>
      <c r="G32" s="41">
        <f>[1]PS!B21</f>
        <v>0</v>
      </c>
    </row>
    <row r="33" spans="1:7">
      <c r="A33" s="158" t="s">
        <v>57</v>
      </c>
      <c r="B33" s="159" t="s">
        <v>58</v>
      </c>
      <c r="C33" s="39">
        <f>'[1]21ps'!B24+'[1]21ps'!B25+'[1]21ps'!B26</f>
        <v>370728</v>
      </c>
      <c r="D33" s="42">
        <f>'[1]22ps'!B24+'[1]22ps'!B25+'[1]22ps'!B27</f>
        <v>316003</v>
      </c>
      <c r="E33" s="42">
        <f t="shared" si="0"/>
        <v>93385</v>
      </c>
      <c r="F33" s="42">
        <v>409388</v>
      </c>
      <c r="G33" s="43">
        <f>[1]PS!B23+[1]PS!B24+[1]PS!B25</f>
        <v>539384</v>
      </c>
    </row>
    <row r="34" ht="18" customHeight="1" spans="1:7">
      <c r="A34" s="44" t="s">
        <v>59</v>
      </c>
      <c r="B34" s="160"/>
      <c r="C34" s="46">
        <f>SUM(C17:C33)</f>
        <v>4524067.62</v>
      </c>
      <c r="D34" s="46">
        <f>SUM(D17:D33)</f>
        <v>2969658.12</v>
      </c>
      <c r="E34" s="47">
        <f t="shared" si="0"/>
        <v>3575420.3</v>
      </c>
      <c r="F34" s="48">
        <f>SUM(F17:F33)</f>
        <v>6545078.42</v>
      </c>
      <c r="G34" s="49">
        <f>SUM(G17:G33)</f>
        <v>7019381.25</v>
      </c>
    </row>
    <row r="35" spans="1:7">
      <c r="A35" s="158"/>
      <c r="B35" s="159"/>
      <c r="C35" s="161"/>
      <c r="D35" s="162"/>
      <c r="E35" s="162"/>
      <c r="F35" s="162"/>
      <c r="G35" s="162"/>
    </row>
    <row r="36" spans="1:7">
      <c r="A36" s="158"/>
      <c r="B36" s="159"/>
      <c r="C36" s="161"/>
      <c r="D36" s="162"/>
      <c r="E36" s="162"/>
      <c r="F36" s="162"/>
      <c r="G36" s="162"/>
    </row>
    <row r="37" spans="1:7">
      <c r="A37" s="158"/>
      <c r="B37" s="159"/>
      <c r="C37" s="161"/>
      <c r="D37" s="162"/>
      <c r="E37" s="162"/>
      <c r="F37" s="162"/>
      <c r="G37" s="162"/>
    </row>
    <row r="38" ht="15.15" spans="1:7">
      <c r="A38" s="158"/>
      <c r="B38" s="159"/>
      <c r="C38" s="161"/>
      <c r="D38" s="162"/>
      <c r="E38" s="162"/>
      <c r="F38" s="162"/>
      <c r="G38" s="162"/>
    </row>
    <row r="39" spans="1:7">
      <c r="A39" s="163"/>
      <c r="B39" s="164" t="s">
        <v>13</v>
      </c>
      <c r="C39" s="136" t="s">
        <v>15</v>
      </c>
      <c r="D39" s="137" t="s">
        <v>16</v>
      </c>
      <c r="E39" s="138"/>
      <c r="F39" s="138"/>
      <c r="G39" s="139" t="s">
        <v>17</v>
      </c>
    </row>
    <row r="40" spans="1:7">
      <c r="A40" s="165"/>
      <c r="B40" s="166"/>
      <c r="C40" s="142"/>
      <c r="D40" s="143" t="s">
        <v>19</v>
      </c>
      <c r="E40" s="144" t="s">
        <v>20</v>
      </c>
      <c r="F40" s="145" t="s">
        <v>21</v>
      </c>
      <c r="G40" s="146"/>
    </row>
    <row r="41" ht="15.15" spans="1:7">
      <c r="A41" s="167"/>
      <c r="B41" s="168"/>
      <c r="C41" s="147" t="s">
        <v>22</v>
      </c>
      <c r="D41" s="148" t="s">
        <v>22</v>
      </c>
      <c r="E41" s="149" t="s">
        <v>23</v>
      </c>
      <c r="F41" s="150"/>
      <c r="G41" s="151" t="s">
        <v>24</v>
      </c>
    </row>
    <row r="42" spans="1:7">
      <c r="A42" s="51"/>
      <c r="B42" s="169"/>
      <c r="C42" s="52"/>
      <c r="D42" s="53"/>
      <c r="E42" s="53"/>
      <c r="F42" s="53"/>
      <c r="G42" s="54"/>
    </row>
    <row r="43" spans="1:7">
      <c r="A43" s="158" t="s">
        <v>61</v>
      </c>
      <c r="B43" s="159" t="s">
        <v>62</v>
      </c>
      <c r="C43" s="36">
        <f>'[1]21mooe'!B3</f>
        <v>141634.5</v>
      </c>
      <c r="D43" s="37">
        <f>'[1]22mooe'!B3</f>
        <v>147056</v>
      </c>
      <c r="E43" s="37">
        <f t="shared" ref="E43:E66" si="1">F43-D43</f>
        <v>2944</v>
      </c>
      <c r="F43" s="37">
        <v>150000</v>
      </c>
      <c r="G43" s="38">
        <f>[1]MOOE!B2</f>
        <v>200000</v>
      </c>
    </row>
    <row r="44" spans="1:7">
      <c r="A44" s="158" t="s">
        <v>63</v>
      </c>
      <c r="B44" s="159" t="s">
        <v>64</v>
      </c>
      <c r="C44" s="39">
        <f>'[1]21mooe'!B4</f>
        <v>131166</v>
      </c>
      <c r="D44" s="40">
        <f>'[1]22mooe'!B4</f>
        <v>139594</v>
      </c>
      <c r="E44" s="40">
        <f t="shared" si="1"/>
        <v>10406</v>
      </c>
      <c r="F44" s="40">
        <v>150000</v>
      </c>
      <c r="G44" s="41">
        <f>[1]MOOE!B3</f>
        <v>200000</v>
      </c>
    </row>
    <row r="45" spans="1:7">
      <c r="A45" s="158" t="s">
        <v>65</v>
      </c>
      <c r="B45" s="159" t="s">
        <v>66</v>
      </c>
      <c r="C45" s="39">
        <f>'[1]21mooe'!B5</f>
        <v>129162.99</v>
      </c>
      <c r="D45" s="40">
        <f>'[1]22mooe'!B5</f>
        <v>79809.22</v>
      </c>
      <c r="E45" s="40">
        <f t="shared" si="1"/>
        <v>70190.78</v>
      </c>
      <c r="F45" s="40">
        <v>150000</v>
      </c>
      <c r="G45" s="41">
        <f>[1]MOOE!B4</f>
        <v>200000</v>
      </c>
    </row>
    <row r="46" spans="1:7">
      <c r="A46" s="158" t="s">
        <v>67</v>
      </c>
      <c r="B46" s="159" t="s">
        <v>68</v>
      </c>
      <c r="C46" s="39">
        <f>'[1]21mooe'!B7</f>
        <v>5369279.32</v>
      </c>
      <c r="D46" s="40">
        <f>'[1]22mooe'!B7</f>
        <v>4042384.98</v>
      </c>
      <c r="E46" s="40">
        <f t="shared" si="1"/>
        <v>-42384.98</v>
      </c>
      <c r="F46" s="40">
        <v>4000000</v>
      </c>
      <c r="G46" s="41">
        <f>[1]MOOE!B6</f>
        <v>6000000</v>
      </c>
    </row>
    <row r="47" spans="1:7">
      <c r="A47" s="158" t="s">
        <v>69</v>
      </c>
      <c r="B47" s="159" t="s">
        <v>70</v>
      </c>
      <c r="C47" s="39">
        <f>'[1]21mooe'!B8</f>
        <v>231464</v>
      </c>
      <c r="D47" s="40">
        <f>'[1]22mooe'!B8</f>
        <v>129924</v>
      </c>
      <c r="E47" s="40">
        <f t="shared" si="1"/>
        <v>370076</v>
      </c>
      <c r="F47" s="40">
        <v>500000</v>
      </c>
      <c r="G47" s="41">
        <f>[1]MOOE!B7</f>
        <v>500000</v>
      </c>
    </row>
    <row r="48" spans="1:7">
      <c r="A48" s="158" t="s">
        <v>71</v>
      </c>
      <c r="B48" s="159" t="s">
        <v>72</v>
      </c>
      <c r="C48" s="39">
        <f>'[1]21mooe'!B9</f>
        <v>2212175.94</v>
      </c>
      <c r="D48" s="40">
        <f>'[1]22mooe'!B9</f>
        <v>1026321.59</v>
      </c>
      <c r="E48" s="40">
        <f t="shared" si="1"/>
        <v>2973678.41</v>
      </c>
      <c r="F48" s="40">
        <v>4000000</v>
      </c>
      <c r="G48" s="41">
        <f>[1]MOOE!B8</f>
        <v>4000000</v>
      </c>
    </row>
    <row r="49" spans="1:7">
      <c r="A49" s="158" t="s">
        <v>73</v>
      </c>
      <c r="B49" s="159" t="s">
        <v>74</v>
      </c>
      <c r="C49" s="39">
        <v>0</v>
      </c>
      <c r="D49" s="40">
        <v>0</v>
      </c>
      <c r="E49" s="40">
        <f t="shared" si="1"/>
        <v>5000</v>
      </c>
      <c r="F49" s="40">
        <v>5000</v>
      </c>
      <c r="G49" s="41">
        <f>[1]MOOE!B9</f>
        <v>5000</v>
      </c>
    </row>
    <row r="50" spans="1:7">
      <c r="A50" s="158" t="s">
        <v>75</v>
      </c>
      <c r="B50" s="159" t="s">
        <v>76</v>
      </c>
      <c r="C50" s="39">
        <f>'[1]21mooe'!B11</f>
        <v>0</v>
      </c>
      <c r="D50" s="40">
        <v>0</v>
      </c>
      <c r="E50" s="40">
        <f t="shared" si="1"/>
        <v>3600</v>
      </c>
      <c r="F50" s="40">
        <v>3600</v>
      </c>
      <c r="G50" s="41">
        <f>[1]MOOE!B10</f>
        <v>3600</v>
      </c>
    </row>
    <row r="51" spans="1:7">
      <c r="A51" s="158" t="s">
        <v>77</v>
      </c>
      <c r="B51" s="159" t="s">
        <v>78</v>
      </c>
      <c r="C51" s="39">
        <f>'[1]21mooe'!B12</f>
        <v>20000</v>
      </c>
      <c r="D51" s="40">
        <f>'[1]22mooe'!B12</f>
        <v>16286.59</v>
      </c>
      <c r="E51" s="40">
        <f t="shared" si="1"/>
        <v>3713.41</v>
      </c>
      <c r="F51" s="40">
        <v>20000</v>
      </c>
      <c r="G51" s="41">
        <f>[1]MOOE!B11</f>
        <v>20000</v>
      </c>
    </row>
    <row r="52" spans="1:7">
      <c r="A52" s="158" t="s">
        <v>79</v>
      </c>
      <c r="B52" s="159" t="s">
        <v>80</v>
      </c>
      <c r="C52" s="39">
        <f>'[1]21mooe'!B13</f>
        <v>0</v>
      </c>
      <c r="D52" s="40">
        <v>0</v>
      </c>
      <c r="E52" s="40">
        <f t="shared" si="1"/>
        <v>20000</v>
      </c>
      <c r="F52" s="40">
        <v>20000</v>
      </c>
      <c r="G52" s="41">
        <f>[1]MOOE!B12</f>
        <v>20000</v>
      </c>
    </row>
    <row r="53" spans="1:7">
      <c r="A53" s="158" t="s">
        <v>81</v>
      </c>
      <c r="B53" s="159" t="s">
        <v>82</v>
      </c>
      <c r="C53" s="39">
        <f>'[1]21mooe'!B15</f>
        <v>12000</v>
      </c>
      <c r="D53" s="40">
        <f>'[1]22mooe'!B15</f>
        <v>0</v>
      </c>
      <c r="E53" s="40">
        <f t="shared" si="1"/>
        <v>200000</v>
      </c>
      <c r="F53" s="40">
        <v>200000</v>
      </c>
      <c r="G53" s="41">
        <f>[1]MOOE!B14</f>
        <v>200000</v>
      </c>
    </row>
    <row r="54" spans="1:7">
      <c r="A54" s="158" t="s">
        <v>83</v>
      </c>
      <c r="B54" s="159" t="s">
        <v>84</v>
      </c>
      <c r="C54" s="39">
        <f>'[1]21mooe'!B17</f>
        <v>0</v>
      </c>
      <c r="D54" s="40">
        <f>'[1]22mooe'!B17</f>
        <v>0</v>
      </c>
      <c r="E54" s="40">
        <f t="shared" si="1"/>
        <v>20000</v>
      </c>
      <c r="F54" s="40">
        <v>20000</v>
      </c>
      <c r="G54" s="41">
        <f>[1]MOOE!B15</f>
        <v>20000</v>
      </c>
    </row>
    <row r="55" spans="1:7">
      <c r="A55" s="158" t="s">
        <v>85</v>
      </c>
      <c r="B55" s="159" t="s">
        <v>86</v>
      </c>
      <c r="C55" s="39">
        <f>'[1]21mooe'!B18</f>
        <v>90510</v>
      </c>
      <c r="D55" s="40">
        <f>'[1]22mooe'!B18</f>
        <v>89048</v>
      </c>
      <c r="E55" s="40"/>
      <c r="F55" s="40">
        <v>100000</v>
      </c>
      <c r="G55" s="41">
        <f>[1]MOOE!B16</f>
        <v>100000</v>
      </c>
    </row>
    <row r="56" spans="1:7">
      <c r="A56" s="158" t="s">
        <v>87</v>
      </c>
      <c r="B56" s="159" t="s">
        <v>88</v>
      </c>
      <c r="C56" s="39">
        <f>'[1]21mooe'!B14</f>
        <v>133200</v>
      </c>
      <c r="D56" s="40">
        <f>'[1]22mooe'!B14</f>
        <v>86400</v>
      </c>
      <c r="E56" s="40">
        <f t="shared" si="1"/>
        <v>86400</v>
      </c>
      <c r="F56" s="40">
        <v>172800</v>
      </c>
      <c r="G56" s="41">
        <f>[1]MOOE!B13</f>
        <v>226800</v>
      </c>
    </row>
    <row r="57" spans="1:7">
      <c r="A57" s="158" t="s">
        <v>89</v>
      </c>
      <c r="B57" s="159" t="s">
        <v>90</v>
      </c>
      <c r="C57" s="39">
        <f>'[1]21mooe'!B19</f>
        <v>5857080.8</v>
      </c>
      <c r="D57" s="40">
        <f>'[1]22mooe'!B19</f>
        <v>3234388.8</v>
      </c>
      <c r="E57" s="40">
        <f t="shared" si="1"/>
        <v>3611975.1</v>
      </c>
      <c r="F57" s="40">
        <v>6846363.9</v>
      </c>
      <c r="G57" s="41">
        <f>[1]MOOE!B17</f>
        <v>6761756</v>
      </c>
    </row>
    <row r="58" spans="1:7">
      <c r="A58" s="158" t="s">
        <v>91</v>
      </c>
      <c r="B58" s="159" t="s">
        <v>92</v>
      </c>
      <c r="C58" s="39">
        <f>'[1]21mooe'!B20</f>
        <v>1000000</v>
      </c>
      <c r="D58" s="40">
        <f>'[1]22mooe'!B20</f>
        <v>860058.4</v>
      </c>
      <c r="E58" s="40">
        <f t="shared" si="1"/>
        <v>1139941.6</v>
      </c>
      <c r="F58" s="40">
        <v>2000000</v>
      </c>
      <c r="G58" s="41">
        <f>[1]MOOE!B18</f>
        <v>1500000</v>
      </c>
    </row>
    <row r="59" spans="1:7">
      <c r="A59" s="158" t="s">
        <v>93</v>
      </c>
      <c r="B59" s="159" t="s">
        <v>94</v>
      </c>
      <c r="C59" s="39">
        <f>'[1]21mooe'!B21</f>
        <v>427000</v>
      </c>
      <c r="D59" s="40">
        <f>'[1]22mooe'!B21</f>
        <v>0</v>
      </c>
      <c r="E59" s="40">
        <f t="shared" si="1"/>
        <v>1000000</v>
      </c>
      <c r="F59" s="40">
        <v>1000000</v>
      </c>
      <c r="G59" s="41">
        <f>[1]MOOE!B19</f>
        <v>1000000</v>
      </c>
    </row>
    <row r="60" spans="1:7">
      <c r="A60" s="158" t="s">
        <v>95</v>
      </c>
      <c r="B60" s="159" t="s">
        <v>96</v>
      </c>
      <c r="C60" s="39">
        <f>'[1]21mooe'!B22</f>
        <v>380108.85</v>
      </c>
      <c r="D60" s="40">
        <f>'[1]22mooe'!B22</f>
        <v>158473.28</v>
      </c>
      <c r="E60" s="40">
        <f t="shared" si="1"/>
        <v>1841526.72</v>
      </c>
      <c r="F60" s="40">
        <v>2000000</v>
      </c>
      <c r="G60" s="41">
        <f>[1]MOOE!B20</f>
        <v>1500000</v>
      </c>
    </row>
    <row r="61" spans="1:7">
      <c r="A61" s="158" t="s">
        <v>97</v>
      </c>
      <c r="B61" s="159" t="s">
        <v>98</v>
      </c>
      <c r="C61" s="39">
        <f>'[1]21mooe'!B23</f>
        <v>0</v>
      </c>
      <c r="D61" s="40">
        <f>'[1]22mooe'!B23</f>
        <v>0</v>
      </c>
      <c r="E61" s="40">
        <f t="shared" si="1"/>
        <v>0</v>
      </c>
      <c r="F61" s="40">
        <v>0</v>
      </c>
      <c r="G61" s="41">
        <v>0</v>
      </c>
    </row>
    <row r="62" spans="1:7">
      <c r="A62" s="158" t="s">
        <v>99</v>
      </c>
      <c r="B62" s="159" t="s">
        <v>100</v>
      </c>
      <c r="C62" s="39">
        <f>'[1]21mooe'!B24</f>
        <v>2904275</v>
      </c>
      <c r="D62" s="40">
        <f>'[1]22mooe'!B24</f>
        <v>1634735</v>
      </c>
      <c r="E62" s="40">
        <f t="shared" si="1"/>
        <v>965265</v>
      </c>
      <c r="F62" s="40">
        <v>2600000</v>
      </c>
      <c r="G62" s="41">
        <f>[1]MOOE!B21</f>
        <v>2600000</v>
      </c>
    </row>
    <row r="63" spans="1:7">
      <c r="A63" s="158" t="s">
        <v>101</v>
      </c>
      <c r="B63" s="159" t="s">
        <v>102</v>
      </c>
      <c r="C63" s="39">
        <f>'[1]21mooe'!AA25</f>
        <v>0</v>
      </c>
      <c r="D63" s="40">
        <f>'[1]22mooe'!B25</f>
        <v>0</v>
      </c>
      <c r="E63" s="40">
        <f t="shared" si="1"/>
        <v>1500000</v>
      </c>
      <c r="F63" s="40">
        <v>1500000</v>
      </c>
      <c r="G63" s="41">
        <f>[1]MOOE!B22</f>
        <v>3000000</v>
      </c>
    </row>
    <row r="64" spans="1:7">
      <c r="A64" s="158" t="s">
        <v>103</v>
      </c>
      <c r="B64" s="159" t="s">
        <v>104</v>
      </c>
      <c r="C64" s="39">
        <f>'[1]21mooe'!AA26</f>
        <v>88705</v>
      </c>
      <c r="D64" s="40">
        <f>'[1]22mooe'!B27</f>
        <v>35400</v>
      </c>
      <c r="E64" s="40">
        <f t="shared" si="1"/>
        <v>164600</v>
      </c>
      <c r="F64" s="40">
        <v>200000</v>
      </c>
      <c r="G64" s="41">
        <f>[1]MOOE!B23</f>
        <v>200000</v>
      </c>
    </row>
    <row r="65" spans="1:7">
      <c r="A65" s="158" t="s">
        <v>105</v>
      </c>
      <c r="B65" s="159" t="s">
        <v>106</v>
      </c>
      <c r="C65" s="55">
        <f>'[1]21mooe'!B28</f>
        <v>8736393.54</v>
      </c>
      <c r="D65" s="42">
        <f>'[1]22mooe'!B29</f>
        <v>5622046.1</v>
      </c>
      <c r="E65" s="42">
        <f t="shared" si="1"/>
        <v>9654050.36</v>
      </c>
      <c r="F65" s="42">
        <v>15276096.46</v>
      </c>
      <c r="G65" s="43">
        <f>[1]MOOE!B25</f>
        <v>7780000</v>
      </c>
    </row>
    <row r="66" ht="18" customHeight="1" spans="1:7">
      <c r="A66" s="44" t="s">
        <v>107</v>
      </c>
      <c r="B66" s="160"/>
      <c r="C66" s="46">
        <f>SUM(C43:C65)</f>
        <v>27864155.94</v>
      </c>
      <c r="D66" s="46">
        <f>SUM(D43:D65)</f>
        <v>17301925.96</v>
      </c>
      <c r="E66" s="46">
        <f t="shared" si="1"/>
        <v>23611934.4</v>
      </c>
      <c r="F66" s="49">
        <f>SUM(F43:F65)</f>
        <v>40913860.36</v>
      </c>
      <c r="G66" s="49">
        <f>SUM(G43:G65)</f>
        <v>36037156</v>
      </c>
    </row>
    <row r="67" ht="12.75" customHeight="1" spans="1:7">
      <c r="A67" s="158"/>
      <c r="B67" s="159"/>
      <c r="C67" s="161"/>
      <c r="D67" s="162"/>
      <c r="E67" s="162"/>
      <c r="F67" s="162"/>
      <c r="G67" s="162"/>
    </row>
    <row r="68" ht="15.15" spans="1:7">
      <c r="A68" s="158"/>
      <c r="B68" s="159"/>
      <c r="C68" s="161"/>
      <c r="D68" s="162"/>
      <c r="E68" s="162"/>
      <c r="F68" s="162"/>
      <c r="G68" s="162"/>
    </row>
    <row r="69" spans="1:7">
      <c r="A69" s="163"/>
      <c r="B69" s="164" t="s">
        <v>13</v>
      </c>
      <c r="C69" s="136" t="s">
        <v>15</v>
      </c>
      <c r="D69" s="137" t="s">
        <v>16</v>
      </c>
      <c r="E69" s="138"/>
      <c r="F69" s="138"/>
      <c r="G69" s="139" t="s">
        <v>17</v>
      </c>
    </row>
    <row r="70" spans="1:7">
      <c r="A70" s="165"/>
      <c r="B70" s="166"/>
      <c r="C70" s="142"/>
      <c r="D70" s="143" t="s">
        <v>19</v>
      </c>
      <c r="E70" s="144" t="s">
        <v>20</v>
      </c>
      <c r="F70" s="145" t="s">
        <v>21</v>
      </c>
      <c r="G70" s="146"/>
    </row>
    <row r="71" ht="14.25" customHeight="1" spans="1:7">
      <c r="A71" s="167"/>
      <c r="B71" s="168"/>
      <c r="C71" s="147" t="s">
        <v>22</v>
      </c>
      <c r="D71" s="148" t="s">
        <v>22</v>
      </c>
      <c r="E71" s="149" t="s">
        <v>23</v>
      </c>
      <c r="F71" s="150"/>
      <c r="G71" s="151" t="s">
        <v>24</v>
      </c>
    </row>
    <row r="72" ht="15.75" customHeight="1" spans="1:7">
      <c r="A72" s="158"/>
      <c r="B72" s="159"/>
      <c r="C72" s="39"/>
      <c r="D72" s="40"/>
      <c r="E72" s="40"/>
      <c r="F72" s="40"/>
      <c r="G72" s="41"/>
    </row>
    <row r="73" spans="1:7">
      <c r="A73" s="158" t="s">
        <v>109</v>
      </c>
      <c r="B73" s="159" t="s">
        <v>110</v>
      </c>
      <c r="C73" s="39">
        <f>'[1]21mooe'!B34</f>
        <v>62000</v>
      </c>
      <c r="D73" s="40">
        <f>'[1]22mooe'!B34</f>
        <v>62500</v>
      </c>
      <c r="E73" s="40">
        <f>F73-D73</f>
        <v>37500</v>
      </c>
      <c r="F73" s="40">
        <v>100000</v>
      </c>
      <c r="G73" s="41">
        <f>[1]MOOE!B31</f>
        <v>100000</v>
      </c>
    </row>
    <row r="74" spans="1:7">
      <c r="A74" s="158" t="s">
        <v>111</v>
      </c>
      <c r="B74" s="159" t="s">
        <v>112</v>
      </c>
      <c r="C74" s="39">
        <v>0</v>
      </c>
      <c r="D74" s="40">
        <f>'[1]22mooe'!B33</f>
        <v>60300</v>
      </c>
      <c r="E74" s="40">
        <f>F74-D74</f>
        <v>39700</v>
      </c>
      <c r="F74" s="40">
        <v>100000</v>
      </c>
      <c r="G74" s="41">
        <f>[1]MOOE!B29</f>
        <v>100000</v>
      </c>
    </row>
    <row r="75" spans="1:7">
      <c r="A75" s="158" t="s">
        <v>113</v>
      </c>
      <c r="B75" s="159" t="s">
        <v>114</v>
      </c>
      <c r="C75" s="39">
        <v>0</v>
      </c>
      <c r="D75" s="58"/>
      <c r="E75" s="58">
        <f>F75-D75</f>
        <v>12000000</v>
      </c>
      <c r="F75" s="40">
        <v>12000000</v>
      </c>
      <c r="G75" s="41">
        <f>[1]MOOE!B30</f>
        <v>0</v>
      </c>
    </row>
    <row r="76" spans="1:7">
      <c r="A76" s="158" t="s">
        <v>115</v>
      </c>
      <c r="B76" s="170" t="s">
        <v>116</v>
      </c>
      <c r="C76" s="55">
        <f>'[1]21mooe'!B35</f>
        <v>55939</v>
      </c>
      <c r="D76" s="42">
        <f>'[1]22mooe'!B35</f>
        <v>18604</v>
      </c>
      <c r="E76" s="42">
        <f>F76-D76</f>
        <v>181396</v>
      </c>
      <c r="F76" s="42">
        <v>200000</v>
      </c>
      <c r="G76" s="43">
        <f>[1]MOOE!B32</f>
        <v>0</v>
      </c>
    </row>
    <row r="77" ht="18" customHeight="1" spans="1:7">
      <c r="A77" s="60" t="s">
        <v>117</v>
      </c>
      <c r="B77" s="171"/>
      <c r="C77" s="62">
        <f>SUM(C73:C76)</f>
        <v>117939</v>
      </c>
      <c r="D77" s="62">
        <f>SUM(D73:D76)</f>
        <v>141404</v>
      </c>
      <c r="E77" s="63">
        <f>SUM(E73:E76)</f>
        <v>12258596</v>
      </c>
      <c r="F77" s="62">
        <f>SUM(F73:F76)</f>
        <v>12400000</v>
      </c>
      <c r="G77" s="64">
        <f>SUM(G73:G76)</f>
        <v>200000</v>
      </c>
    </row>
    <row r="78" ht="21" customHeight="1" spans="1:7">
      <c r="A78" s="172"/>
      <c r="B78" s="173"/>
      <c r="C78" s="67">
        <f>C34+C66+C77</f>
        <v>32506162.56</v>
      </c>
      <c r="D78" s="67">
        <f>D34+D66+D77</f>
        <v>20412988.08</v>
      </c>
      <c r="E78" s="68">
        <f>F78-D78</f>
        <v>39445950.7</v>
      </c>
      <c r="F78" s="67">
        <f>F34+F66+F77</f>
        <v>59858938.78</v>
      </c>
      <c r="G78" s="69">
        <f>G34+G66+G77</f>
        <v>43256537.25</v>
      </c>
    </row>
    <row r="79" ht="15" spans="1:7">
      <c r="A79" s="72"/>
      <c r="B79" s="73"/>
      <c r="C79" s="71"/>
      <c r="D79" s="71"/>
      <c r="E79" s="71"/>
      <c r="F79" s="71"/>
      <c r="G79" s="71"/>
    </row>
    <row r="80" ht="15" spans="1:7">
      <c r="A80" s="72"/>
      <c r="B80" s="73"/>
      <c r="C80" s="71"/>
      <c r="D80" s="71"/>
      <c r="E80" s="71"/>
      <c r="F80" s="71"/>
      <c r="G80" s="71"/>
    </row>
    <row r="81" ht="15" spans="1:7">
      <c r="A81" s="72"/>
      <c r="B81" s="73"/>
      <c r="C81" s="71"/>
      <c r="D81" s="71"/>
      <c r="E81" s="71"/>
      <c r="F81" s="71"/>
      <c r="G81" s="71"/>
    </row>
    <row r="82" ht="15" spans="1:7">
      <c r="A82" s="72"/>
      <c r="B82" s="73"/>
      <c r="C82" s="71"/>
      <c r="D82" s="71"/>
      <c r="E82" s="71"/>
      <c r="F82" s="71"/>
      <c r="G82" s="71"/>
    </row>
    <row r="83" spans="1:7">
      <c r="A83" s="72"/>
      <c r="B83" s="72" t="s">
        <v>121</v>
      </c>
      <c r="C83" s="76"/>
      <c r="D83" s="77"/>
      <c r="E83" s="78" t="s">
        <v>122</v>
      </c>
      <c r="F83" s="78"/>
      <c r="G83" s="76"/>
    </row>
    <row r="84" spans="1:7">
      <c r="A84" s="72"/>
      <c r="B84" s="79"/>
      <c r="C84" s="76"/>
      <c r="D84" s="77"/>
      <c r="E84" s="77"/>
      <c r="F84" s="77"/>
      <c r="G84" s="76"/>
    </row>
    <row r="85" spans="7:7">
      <c r="G85" t="s">
        <v>123</v>
      </c>
    </row>
    <row r="86" spans="2:7">
      <c r="B86" s="81" t="s">
        <v>125</v>
      </c>
      <c r="C86" s="81"/>
      <c r="D86" s="81"/>
      <c r="E86" s="81" t="s">
        <v>124</v>
      </c>
      <c r="F86" s="81"/>
      <c r="G86" s="81"/>
    </row>
    <row r="87" spans="2:7">
      <c r="B87" s="82" t="s">
        <v>127</v>
      </c>
      <c r="C87" s="82"/>
      <c r="D87" s="82"/>
      <c r="E87" s="82" t="s">
        <v>126</v>
      </c>
      <c r="F87" s="82"/>
      <c r="G87" s="82"/>
    </row>
    <row r="102" spans="1:7">
      <c r="A102" s="98"/>
      <c r="B102" s="98"/>
      <c r="C102" s="98"/>
      <c r="D102" s="98"/>
      <c r="E102" s="98"/>
      <c r="F102" s="98"/>
      <c r="G102" s="98"/>
    </row>
    <row r="103" spans="1:7">
      <c r="A103" s="100"/>
      <c r="B103" s="100"/>
      <c r="C103" s="100"/>
      <c r="D103" s="100"/>
      <c r="E103" s="100"/>
      <c r="F103" s="100"/>
      <c r="G103" s="100"/>
    </row>
    <row r="104" spans="1:7">
      <c r="A104" s="100"/>
      <c r="B104" s="100"/>
      <c r="C104" s="100"/>
      <c r="D104" s="100"/>
      <c r="E104" s="100"/>
      <c r="F104" s="100"/>
      <c r="G104" s="100"/>
    </row>
    <row r="105" ht="26.25" customHeight="1" spans="1:7">
      <c r="A105" s="97"/>
      <c r="B105" s="97"/>
      <c r="C105" s="97"/>
      <c r="D105" s="97"/>
      <c r="E105" s="97"/>
      <c r="F105" s="97"/>
      <c r="G105" s="97"/>
    </row>
    <row r="106" ht="15.6" spans="1:7">
      <c r="A106" s="131"/>
      <c r="B106" s="131"/>
      <c r="C106" s="131"/>
      <c r="D106" s="131"/>
      <c r="E106" s="131"/>
      <c r="F106" s="131"/>
      <c r="G106" s="131"/>
    </row>
    <row r="107" ht="15.6" spans="1:7">
      <c r="A107" s="131"/>
      <c r="B107" s="131"/>
      <c r="C107" s="131"/>
      <c r="D107" s="131"/>
      <c r="E107" s="131"/>
      <c r="F107" s="131"/>
      <c r="G107" s="131"/>
    </row>
    <row r="108" spans="1:7">
      <c r="A108" s="132"/>
      <c r="B108" s="132"/>
      <c r="C108" s="132"/>
      <c r="D108" s="132"/>
      <c r="E108" s="132"/>
      <c r="F108" s="132"/>
      <c r="G108" s="132"/>
    </row>
    <row r="109" spans="1:7">
      <c r="A109" s="105"/>
      <c r="B109" s="105"/>
      <c r="C109" s="105"/>
      <c r="D109" s="105" t="s">
        <v>6</v>
      </c>
      <c r="E109" s="132">
        <v>2023</v>
      </c>
      <c r="F109" s="105"/>
      <c r="G109" s="105"/>
    </row>
    <row r="110" spans="1:7">
      <c r="A110" s="97"/>
      <c r="B110" s="132"/>
      <c r="C110" s="132"/>
      <c r="D110" s="105" t="s">
        <v>9</v>
      </c>
      <c r="E110" s="97" t="s">
        <v>128</v>
      </c>
      <c r="F110" s="97"/>
      <c r="G110" s="132"/>
    </row>
    <row r="111" spans="1:7">
      <c r="A111" s="105"/>
      <c r="B111" s="132"/>
      <c r="C111" s="132"/>
      <c r="D111" s="132"/>
      <c r="E111" s="132"/>
      <c r="F111" s="132"/>
      <c r="G111" s="132"/>
    </row>
    <row r="112" ht="18.15" spans="1:7">
      <c r="A112" s="133"/>
      <c r="B112" s="133"/>
      <c r="C112" s="133"/>
      <c r="D112" s="133"/>
      <c r="E112" s="133"/>
      <c r="F112" s="133"/>
      <c r="G112" s="133"/>
    </row>
    <row r="113" spans="1:7">
      <c r="A113" s="163"/>
      <c r="B113" s="164" t="s">
        <v>13</v>
      </c>
      <c r="C113" s="136" t="s">
        <v>15</v>
      </c>
      <c r="D113" s="137" t="s">
        <v>16</v>
      </c>
      <c r="E113" s="138"/>
      <c r="F113" s="138"/>
      <c r="G113" s="139" t="s">
        <v>17</v>
      </c>
    </row>
    <row r="114" spans="1:7">
      <c r="A114" s="165"/>
      <c r="B114" s="166"/>
      <c r="C114" s="142"/>
      <c r="D114" s="143" t="s">
        <v>19</v>
      </c>
      <c r="E114" s="144" t="s">
        <v>20</v>
      </c>
      <c r="F114" s="145" t="s">
        <v>21</v>
      </c>
      <c r="G114" s="146"/>
    </row>
    <row r="115" spans="1:7">
      <c r="A115" s="167"/>
      <c r="B115" s="168"/>
      <c r="C115" s="147" t="s">
        <v>22</v>
      </c>
      <c r="D115" s="148" t="s">
        <v>22</v>
      </c>
      <c r="E115" s="149" t="s">
        <v>23</v>
      </c>
      <c r="F115" s="150"/>
      <c r="G115" s="151" t="s">
        <v>24</v>
      </c>
    </row>
    <row r="116" spans="1:7">
      <c r="A116" s="158"/>
      <c r="B116" s="159"/>
      <c r="C116" s="39"/>
      <c r="D116" s="40"/>
      <c r="E116" s="40"/>
      <c r="F116" s="40"/>
      <c r="G116" s="41"/>
    </row>
    <row r="117" spans="1:7">
      <c r="A117" s="158" t="s">
        <v>26</v>
      </c>
      <c r="B117" s="159" t="s">
        <v>27</v>
      </c>
      <c r="C117" s="36">
        <f>'[1]21ps'!C5</f>
        <v>1511700</v>
      </c>
      <c r="D117" s="37">
        <f>'[1]22ps'!C5</f>
        <v>785202</v>
      </c>
      <c r="E117" s="37">
        <f>F117-D117</f>
        <v>785202</v>
      </c>
      <c r="F117" s="37">
        <v>1570404</v>
      </c>
      <c r="G117" s="38">
        <f>[1]PS!C5</f>
        <v>1584168</v>
      </c>
    </row>
    <row r="118" spans="1:7">
      <c r="A118" s="158" t="s">
        <v>28</v>
      </c>
      <c r="B118" s="159" t="s">
        <v>29</v>
      </c>
      <c r="C118" s="39">
        <f>'[1]21ps'!C6</f>
        <v>122346.81</v>
      </c>
      <c r="D118" s="40">
        <f>'[1]22ps'!C6</f>
        <v>0</v>
      </c>
      <c r="E118" s="40">
        <f>F118-D118</f>
        <v>126136.68</v>
      </c>
      <c r="F118" s="40">
        <v>126136.68</v>
      </c>
      <c r="G118" s="41">
        <f>[1]PS!C6</f>
        <v>61969.43</v>
      </c>
    </row>
    <row r="119" spans="1:7">
      <c r="A119" s="158" t="s">
        <v>30</v>
      </c>
      <c r="B119" s="159"/>
      <c r="C119" s="39"/>
      <c r="D119" s="40"/>
      <c r="E119" s="40"/>
      <c r="F119" s="40"/>
      <c r="G119" s="41"/>
    </row>
    <row r="120" spans="1:7">
      <c r="A120" s="158" t="s">
        <v>31</v>
      </c>
      <c r="B120" s="159" t="s">
        <v>32</v>
      </c>
      <c r="C120" s="39">
        <f>'[1]21ps'!C7</f>
        <v>94000</v>
      </c>
      <c r="D120" s="40">
        <f>'[1]22ps'!C7</f>
        <v>48000</v>
      </c>
      <c r="E120" s="40">
        <f t="shared" ref="E120:E134" si="2">F120-D120</f>
        <v>48000</v>
      </c>
      <c r="F120" s="40">
        <v>96000</v>
      </c>
      <c r="G120" s="41">
        <f>[1]PS!C7</f>
        <v>96000</v>
      </c>
    </row>
    <row r="121" spans="1:7">
      <c r="A121" s="158" t="s">
        <v>33</v>
      </c>
      <c r="B121" s="159" t="s">
        <v>34</v>
      </c>
      <c r="C121" s="39">
        <f>'[1]21ps'!C8</f>
        <v>81600</v>
      </c>
      <c r="D121" s="40">
        <f>'[1]22ps'!C8</f>
        <v>40800</v>
      </c>
      <c r="E121" s="40">
        <f t="shared" si="2"/>
        <v>40800</v>
      </c>
      <c r="F121" s="40">
        <v>81600</v>
      </c>
      <c r="G121" s="41">
        <f>[1]PS!C8</f>
        <v>81600</v>
      </c>
    </row>
    <row r="122" spans="1:7">
      <c r="A122" s="158" t="s">
        <v>35</v>
      </c>
      <c r="B122" s="159" t="s">
        <v>36</v>
      </c>
      <c r="C122" s="39">
        <f>'[1]21ps'!C9</f>
        <v>81600</v>
      </c>
      <c r="D122" s="40">
        <f>'[1]22ps'!C9</f>
        <v>40800</v>
      </c>
      <c r="E122" s="40">
        <f t="shared" si="2"/>
        <v>40800</v>
      </c>
      <c r="F122" s="40">
        <v>81600</v>
      </c>
      <c r="G122" s="41">
        <f>[1]PS!C9</f>
        <v>81600</v>
      </c>
    </row>
    <row r="123" spans="1:7">
      <c r="A123" s="158" t="s">
        <v>37</v>
      </c>
      <c r="B123" s="159" t="s">
        <v>38</v>
      </c>
      <c r="C123" s="39">
        <f>'[1]21ps'!C10</f>
        <v>24000</v>
      </c>
      <c r="D123" s="40">
        <f>'[1]22ps'!C10</f>
        <v>24000</v>
      </c>
      <c r="E123" s="40">
        <f t="shared" si="2"/>
        <v>0</v>
      </c>
      <c r="F123" s="40">
        <v>24000</v>
      </c>
      <c r="G123" s="41">
        <f>[1]PS!C10</f>
        <v>24000</v>
      </c>
    </row>
    <row r="124" spans="1:7">
      <c r="A124" s="158" t="s">
        <v>39</v>
      </c>
      <c r="B124" s="159" t="s">
        <v>40</v>
      </c>
      <c r="C124" s="39">
        <f>'[1]21ps'!C14</f>
        <v>0</v>
      </c>
      <c r="D124" s="40">
        <f>'[1]22ps'!C14</f>
        <v>0</v>
      </c>
      <c r="E124" s="40">
        <f t="shared" si="2"/>
        <v>0</v>
      </c>
      <c r="F124" s="40">
        <v>0</v>
      </c>
      <c r="G124" s="41">
        <v>0</v>
      </c>
    </row>
    <row r="125" spans="1:7">
      <c r="A125" s="158" t="s">
        <v>41</v>
      </c>
      <c r="B125" s="159" t="s">
        <v>42</v>
      </c>
      <c r="C125" s="39">
        <f>'[1]21ps'!C15</f>
        <v>0</v>
      </c>
      <c r="D125" s="40">
        <v>0</v>
      </c>
      <c r="E125" s="40">
        <f t="shared" si="2"/>
        <v>0</v>
      </c>
      <c r="F125" s="40">
        <v>0</v>
      </c>
      <c r="G125" s="41">
        <f>[1]PS!C14</f>
        <v>0</v>
      </c>
    </row>
    <row r="126" spans="1:7">
      <c r="A126" s="158" t="s">
        <v>43</v>
      </c>
      <c r="B126" s="159" t="s">
        <v>44</v>
      </c>
      <c r="C126" s="39">
        <f>'[1]21ps'!C16</f>
        <v>17000</v>
      </c>
      <c r="D126" s="40">
        <f>'[1]22ps'!C16</f>
        <v>0</v>
      </c>
      <c r="E126" s="40">
        <f t="shared" si="2"/>
        <v>20000</v>
      </c>
      <c r="F126" s="40">
        <v>20000</v>
      </c>
      <c r="G126" s="41">
        <f>[1]PS!C15</f>
        <v>20000</v>
      </c>
    </row>
    <row r="127" spans="1:7">
      <c r="A127" s="158" t="s">
        <v>45</v>
      </c>
      <c r="B127" s="159" t="s">
        <v>46</v>
      </c>
      <c r="C127" s="39">
        <f>'[1]21ps'!C17</f>
        <v>115415</v>
      </c>
      <c r="D127" s="40">
        <f>'[1]22ps'!C17</f>
        <v>0</v>
      </c>
      <c r="E127" s="40">
        <f t="shared" si="2"/>
        <v>130867</v>
      </c>
      <c r="F127" s="40">
        <v>130867</v>
      </c>
      <c r="G127" s="41">
        <f>[1]PS!C16</f>
        <v>132014</v>
      </c>
    </row>
    <row r="128" spans="1:7">
      <c r="A128" s="158" t="s">
        <v>47</v>
      </c>
      <c r="B128" s="159" t="s">
        <v>48</v>
      </c>
      <c r="C128" s="39">
        <f>'[1]21ps'!C18</f>
        <v>181403.6</v>
      </c>
      <c r="D128" s="40">
        <f>'[1]22ps'!C18</f>
        <v>94224.24</v>
      </c>
      <c r="E128" s="40">
        <f t="shared" si="2"/>
        <v>94224.24</v>
      </c>
      <c r="F128" s="40">
        <v>188448.48</v>
      </c>
      <c r="G128" s="41">
        <f>[1]PS!C17</f>
        <v>190100.16</v>
      </c>
    </row>
    <row r="129" spans="1:7">
      <c r="A129" s="158" t="s">
        <v>49</v>
      </c>
      <c r="B129" s="159" t="s">
        <v>50</v>
      </c>
      <c r="C129" s="39">
        <f>'[1]21ps'!C19</f>
        <v>30231.5</v>
      </c>
      <c r="D129" s="40">
        <f>'[1]22ps'!C19</f>
        <v>15704.04</v>
      </c>
      <c r="E129" s="40">
        <f t="shared" si="2"/>
        <v>15704.04</v>
      </c>
      <c r="F129" s="40">
        <v>31408.08</v>
      </c>
      <c r="G129" s="41">
        <f>[1]PS!C18</f>
        <v>31683.36</v>
      </c>
    </row>
    <row r="130" spans="1:7">
      <c r="A130" s="158" t="s">
        <v>51</v>
      </c>
      <c r="B130" s="159" t="s">
        <v>52</v>
      </c>
      <c r="C130" s="39">
        <f>'[1]21ps'!C20</f>
        <v>18594.6</v>
      </c>
      <c r="D130" s="40">
        <f>'[1]22ps'!C20</f>
        <v>10620.41</v>
      </c>
      <c r="E130" s="40">
        <f t="shared" si="2"/>
        <v>20787.67</v>
      </c>
      <c r="F130" s="40">
        <v>31408.08</v>
      </c>
      <c r="G130" s="41">
        <f>[1]PS!C19</f>
        <v>39604.2</v>
      </c>
    </row>
    <row r="131" spans="1:7">
      <c r="A131" s="158" t="s">
        <v>53</v>
      </c>
      <c r="B131" s="159" t="s">
        <v>54</v>
      </c>
      <c r="C131" s="39">
        <f>'[1]21ps'!C21</f>
        <v>4700</v>
      </c>
      <c r="D131" s="40">
        <f>'[1]22ps'!C21</f>
        <v>2400</v>
      </c>
      <c r="E131" s="40">
        <f t="shared" si="2"/>
        <v>2400</v>
      </c>
      <c r="F131" s="40">
        <v>4800</v>
      </c>
      <c r="G131" s="41">
        <f>[1]PS!C20</f>
        <v>4800</v>
      </c>
    </row>
    <row r="132" spans="1:7">
      <c r="A132" s="158" t="s">
        <v>55</v>
      </c>
      <c r="B132" s="159" t="s">
        <v>56</v>
      </c>
      <c r="C132" s="39">
        <f>'[1]21ps'!C22</f>
        <v>0</v>
      </c>
      <c r="D132" s="40">
        <f>'[1]22ps'!C22</f>
        <v>130487.46</v>
      </c>
      <c r="E132" s="40">
        <f t="shared" si="2"/>
        <v>791291.05</v>
      </c>
      <c r="F132" s="40">
        <v>921778.51</v>
      </c>
      <c r="G132" s="41">
        <f>[1]PS!C21</f>
        <v>0</v>
      </c>
    </row>
    <row r="133" spans="1:7">
      <c r="A133" s="84" t="s">
        <v>57</v>
      </c>
      <c r="B133" s="174" t="s">
        <v>58</v>
      </c>
      <c r="C133" s="55">
        <f>'[1]21ps'!C24+'[1]21ps'!C25+'[1]21ps'!C26</f>
        <v>275415</v>
      </c>
      <c r="D133" s="42">
        <f>'[1]22ps'!C24+'[1]22ps'!C25+'[1]22ps'!C27</f>
        <v>159867</v>
      </c>
      <c r="E133" s="42">
        <f t="shared" si="2"/>
        <v>23000</v>
      </c>
      <c r="F133" s="42">
        <v>182867</v>
      </c>
      <c r="G133" s="43">
        <f>[1]PS!C23+[1]PS!C24+[1]PS!C25</f>
        <v>172014</v>
      </c>
    </row>
    <row r="134" ht="18" customHeight="1" spans="1:7">
      <c r="A134" s="44" t="s">
        <v>59</v>
      </c>
      <c r="B134" s="160"/>
      <c r="C134" s="46">
        <f>SUM(C117:C133)</f>
        <v>2558006.51</v>
      </c>
      <c r="D134" s="46">
        <f>SUM(D117:D133)</f>
        <v>1352105.15</v>
      </c>
      <c r="E134" s="47">
        <f t="shared" si="2"/>
        <v>2139212.68</v>
      </c>
      <c r="F134" s="48">
        <f>SUM(F117:F133)</f>
        <v>3491317.83</v>
      </c>
      <c r="G134" s="85">
        <f>SUM(G117:G133)</f>
        <v>2519553.15</v>
      </c>
    </row>
    <row r="135" spans="1:7">
      <c r="A135" s="163"/>
      <c r="B135" s="164" t="s">
        <v>13</v>
      </c>
      <c r="C135" s="136" t="s">
        <v>15</v>
      </c>
      <c r="D135" s="137" t="s">
        <v>16</v>
      </c>
      <c r="E135" s="138"/>
      <c r="F135" s="138"/>
      <c r="G135" s="139" t="s">
        <v>17</v>
      </c>
    </row>
    <row r="136" spans="1:7">
      <c r="A136" s="165"/>
      <c r="B136" s="166"/>
      <c r="C136" s="142"/>
      <c r="D136" s="143" t="s">
        <v>19</v>
      </c>
      <c r="E136" s="144" t="s">
        <v>20</v>
      </c>
      <c r="F136" s="145" t="s">
        <v>21</v>
      </c>
      <c r="G136" s="146"/>
    </row>
    <row r="137" ht="15.15" spans="1:7">
      <c r="A137" s="175"/>
      <c r="B137" s="176"/>
      <c r="C137" s="177" t="s">
        <v>22</v>
      </c>
      <c r="D137" s="178" t="s">
        <v>22</v>
      </c>
      <c r="E137" s="179" t="s">
        <v>23</v>
      </c>
      <c r="F137" s="180"/>
      <c r="G137" s="181" t="s">
        <v>24</v>
      </c>
    </row>
    <row r="138" spans="1:7">
      <c r="A138" s="51"/>
      <c r="B138" s="169"/>
      <c r="C138" s="52"/>
      <c r="D138" s="53"/>
      <c r="E138" s="53"/>
      <c r="F138" s="87"/>
      <c r="G138" s="54"/>
    </row>
    <row r="139" spans="1:7">
      <c r="A139" s="158" t="s">
        <v>61</v>
      </c>
      <c r="B139" s="159" t="s">
        <v>62</v>
      </c>
      <c r="C139" s="36">
        <f>'[1]21mooe'!C3</f>
        <v>46300</v>
      </c>
      <c r="D139" s="37">
        <f>'[1]22mooe'!C3</f>
        <v>37400</v>
      </c>
      <c r="E139" s="37">
        <f t="shared" ref="E139:E150" si="3">F139-D139</f>
        <v>62600</v>
      </c>
      <c r="F139" s="88">
        <v>100000</v>
      </c>
      <c r="G139" s="38">
        <f>[1]MOOE!C2</f>
        <v>100000</v>
      </c>
    </row>
    <row r="140" spans="1:7">
      <c r="A140" s="158" t="s">
        <v>63</v>
      </c>
      <c r="B140" s="159" t="s">
        <v>64</v>
      </c>
      <c r="C140" s="39">
        <f>'[1]21mooe'!C4</f>
        <v>42500</v>
      </c>
      <c r="D140" s="40">
        <f>'[1]22mooe'!C4</f>
        <v>93818</v>
      </c>
      <c r="E140" s="40">
        <f t="shared" si="3"/>
        <v>6182</v>
      </c>
      <c r="F140" s="58">
        <v>100000</v>
      </c>
      <c r="G140" s="41">
        <f>[1]MOOE!C3</f>
        <v>100000</v>
      </c>
    </row>
    <row r="141" spans="1:7">
      <c r="A141" s="158" t="s">
        <v>65</v>
      </c>
      <c r="B141" s="159" t="s">
        <v>66</v>
      </c>
      <c r="C141" s="39">
        <f>'[1]21mooe'!C5</f>
        <v>32798.12</v>
      </c>
      <c r="D141" s="40">
        <f>'[1]22mooe'!C5</f>
        <v>23782.63</v>
      </c>
      <c r="E141" s="40">
        <f t="shared" si="3"/>
        <v>36217.37</v>
      </c>
      <c r="F141" s="58">
        <v>60000</v>
      </c>
      <c r="G141" s="41">
        <f>[1]MOOE!C4</f>
        <v>60000</v>
      </c>
    </row>
    <row r="142" spans="1:7">
      <c r="A142" s="158" t="s">
        <v>67</v>
      </c>
      <c r="B142" s="159" t="s">
        <v>68</v>
      </c>
      <c r="C142" s="39">
        <f>'[1]21mooe'!C7</f>
        <v>581958.76</v>
      </c>
      <c r="D142" s="40">
        <f>'[1]22mooe'!C7</f>
        <v>824195.27</v>
      </c>
      <c r="E142" s="40">
        <f t="shared" si="3"/>
        <v>-224195.27</v>
      </c>
      <c r="F142" s="58">
        <v>600000</v>
      </c>
      <c r="G142" s="41">
        <f>[1]MOOE!C6</f>
        <v>800000</v>
      </c>
    </row>
    <row r="143" spans="1:7">
      <c r="A143" s="158" t="s">
        <v>75</v>
      </c>
      <c r="B143" s="159" t="s">
        <v>76</v>
      </c>
      <c r="C143" s="39">
        <f>'[1]21mooe'!C11</f>
        <v>0</v>
      </c>
      <c r="D143" s="40">
        <f>'[1]22mooe'!C11</f>
        <v>0</v>
      </c>
      <c r="E143" s="40">
        <f t="shared" si="3"/>
        <v>3600</v>
      </c>
      <c r="F143" s="58">
        <v>3600</v>
      </c>
      <c r="G143" s="41">
        <f>[1]MOOE!C10</f>
        <v>3600</v>
      </c>
    </row>
    <row r="144" spans="1:7">
      <c r="A144" s="158" t="s">
        <v>79</v>
      </c>
      <c r="B144" s="159" t="s">
        <v>80</v>
      </c>
      <c r="C144" s="39">
        <f>'[1]21mooe'!C13</f>
        <v>35000</v>
      </c>
      <c r="D144" s="40">
        <f>'[1]22mooe'!C13</f>
        <v>0</v>
      </c>
      <c r="E144" s="40">
        <f t="shared" si="3"/>
        <v>35000</v>
      </c>
      <c r="F144" s="58">
        <v>35000</v>
      </c>
      <c r="G144" s="41">
        <f>[1]MOOE!C12</f>
        <v>300000</v>
      </c>
    </row>
    <row r="145" spans="1:7">
      <c r="A145" s="158" t="s">
        <v>81</v>
      </c>
      <c r="B145" s="159" t="s">
        <v>82</v>
      </c>
      <c r="C145" s="39">
        <v>0</v>
      </c>
      <c r="D145" s="40">
        <v>0</v>
      </c>
      <c r="E145" s="40">
        <f t="shared" si="3"/>
        <v>0</v>
      </c>
      <c r="F145" s="58">
        <v>0</v>
      </c>
      <c r="G145" s="41">
        <v>0</v>
      </c>
    </row>
    <row r="146" spans="1:7">
      <c r="A146" s="158" t="s">
        <v>89</v>
      </c>
      <c r="B146" s="159" t="s">
        <v>90</v>
      </c>
      <c r="C146" s="39">
        <f>'[1]21mooe'!C19</f>
        <v>812856.8</v>
      </c>
      <c r="D146" s="40">
        <f>'[1]22mooe'!C19</f>
        <v>370272</v>
      </c>
      <c r="E146" s="40">
        <f t="shared" si="3"/>
        <v>329441.1</v>
      </c>
      <c r="F146" s="58">
        <v>699713.1</v>
      </c>
      <c r="G146" s="41">
        <f>[1]MOOE!C17</f>
        <v>551290</v>
      </c>
    </row>
    <row r="147" spans="1:7">
      <c r="A147" s="158" t="s">
        <v>93</v>
      </c>
      <c r="B147" s="159" t="s">
        <v>94</v>
      </c>
      <c r="C147" s="39">
        <v>0</v>
      </c>
      <c r="D147" s="40">
        <v>0</v>
      </c>
      <c r="E147" s="40">
        <f t="shared" si="3"/>
        <v>0</v>
      </c>
      <c r="F147" s="58">
        <v>0</v>
      </c>
      <c r="G147" s="41">
        <f>[1]MOOE!C19</f>
        <v>0</v>
      </c>
    </row>
    <row r="148" spans="1:7">
      <c r="A148" s="158" t="s">
        <v>95</v>
      </c>
      <c r="B148" s="159" t="s">
        <v>96</v>
      </c>
      <c r="C148" s="39">
        <f>'[1]21mooe'!C22</f>
        <v>0</v>
      </c>
      <c r="D148" s="40">
        <f>'[1]22mooe'!C22</f>
        <v>39255</v>
      </c>
      <c r="E148" s="40">
        <f t="shared" si="3"/>
        <v>260745</v>
      </c>
      <c r="F148" s="58">
        <v>300000</v>
      </c>
      <c r="G148" s="41">
        <f>[1]MOOE!C20</f>
        <v>300000</v>
      </c>
    </row>
    <row r="149" spans="1:7">
      <c r="A149" s="158" t="s">
        <v>105</v>
      </c>
      <c r="B149" s="159" t="s">
        <v>106</v>
      </c>
      <c r="C149" s="55">
        <f>'[1]21mooe'!C28</f>
        <v>1629750.48</v>
      </c>
      <c r="D149" s="42">
        <f>'[1]22mooe'!C29</f>
        <v>394308.04</v>
      </c>
      <c r="E149" s="42">
        <f t="shared" si="3"/>
        <v>205691.96</v>
      </c>
      <c r="F149" s="89">
        <v>600000</v>
      </c>
      <c r="G149" s="43">
        <f>[1]MOOE!C25</f>
        <v>800000</v>
      </c>
    </row>
    <row r="150" ht="18" customHeight="1" spans="1:7">
      <c r="A150" s="182" t="s">
        <v>107</v>
      </c>
      <c r="B150" s="183"/>
      <c r="C150" s="46">
        <f>SUM(C139:C149)</f>
        <v>3181164.16</v>
      </c>
      <c r="D150" s="92">
        <f>SUM(D139:D149)</f>
        <v>1783030.94</v>
      </c>
      <c r="E150" s="46">
        <f t="shared" si="3"/>
        <v>715282.16</v>
      </c>
      <c r="F150" s="48">
        <f>SUM(F139:F149)</f>
        <v>2498313.1</v>
      </c>
      <c r="G150" s="85">
        <f>SUM(G139:G149)</f>
        <v>3014890</v>
      </c>
    </row>
    <row r="151" ht="18" customHeight="1" spans="1:7">
      <c r="A151" s="158"/>
      <c r="B151" s="159"/>
      <c r="C151" s="39"/>
      <c r="D151" s="40"/>
      <c r="E151" s="40"/>
      <c r="F151" s="58"/>
      <c r="G151" s="54"/>
    </row>
    <row r="152" spans="1:7">
      <c r="A152" s="158" t="s">
        <v>111</v>
      </c>
      <c r="B152" s="159" t="s">
        <v>130</v>
      </c>
      <c r="C152" s="39">
        <v>0</v>
      </c>
      <c r="D152" s="40">
        <v>0</v>
      </c>
      <c r="E152" s="40">
        <f>F152-D152</f>
        <v>0</v>
      </c>
      <c r="F152" s="58">
        <v>0</v>
      </c>
      <c r="G152" s="41">
        <f>[1]MOOE!C30</f>
        <v>150000</v>
      </c>
    </row>
    <row r="153" spans="1:7">
      <c r="A153" s="158" t="s">
        <v>131</v>
      </c>
      <c r="B153" s="184" t="s">
        <v>110</v>
      </c>
      <c r="C153" s="39">
        <f>'[1]21mooe'!C34</f>
        <v>38500</v>
      </c>
      <c r="D153" s="40">
        <f>'[1]22mooe'!C34</f>
        <v>0</v>
      </c>
      <c r="E153" s="40">
        <f>F153-D153</f>
        <v>0</v>
      </c>
      <c r="F153" s="58">
        <v>0</v>
      </c>
      <c r="G153" s="41">
        <f>[1]MOOE!C31</f>
        <v>0</v>
      </c>
    </row>
    <row r="154" spans="1:7">
      <c r="A154" s="158" t="s">
        <v>132</v>
      </c>
      <c r="B154" s="185" t="s">
        <v>116</v>
      </c>
      <c r="C154" s="39">
        <v>0</v>
      </c>
      <c r="D154" s="40">
        <v>0</v>
      </c>
      <c r="E154" s="40">
        <v>0</v>
      </c>
      <c r="F154" s="58" t="s">
        <v>133</v>
      </c>
      <c r="G154" s="41">
        <f>[1]MOOE!C32</f>
        <v>0</v>
      </c>
    </row>
    <row r="155" ht="18" customHeight="1" spans="1:7">
      <c r="A155" s="60" t="s">
        <v>117</v>
      </c>
      <c r="B155" s="171"/>
      <c r="C155" s="62">
        <f>SUM(C152:C154)</f>
        <v>38500</v>
      </c>
      <c r="D155" s="62">
        <f>SUM(D152:D154)</f>
        <v>0</v>
      </c>
      <c r="E155" s="63">
        <f>F155-D155</f>
        <v>0</v>
      </c>
      <c r="F155" s="62">
        <f>SUM(F152:F154)</f>
        <v>0</v>
      </c>
      <c r="G155" s="64">
        <f>SUM(G152:G154)</f>
        <v>150000</v>
      </c>
    </row>
    <row r="156" ht="17.25" customHeight="1" spans="1:7">
      <c r="A156" s="172"/>
      <c r="B156" s="173"/>
      <c r="C156" s="67">
        <f>C134+C150+C155</f>
        <v>5777670.67</v>
      </c>
      <c r="D156" s="67">
        <f>D134+D150+D155</f>
        <v>3135136.09</v>
      </c>
      <c r="E156" s="68">
        <f>F156-D156</f>
        <v>2854494.84</v>
      </c>
      <c r="F156" s="67">
        <f>F134+F150+F155</f>
        <v>5989630.93</v>
      </c>
      <c r="G156" s="69">
        <f>G134+G150+G155</f>
        <v>5684443.15</v>
      </c>
    </row>
    <row r="157" ht="15" spans="1:7">
      <c r="A157" s="72"/>
      <c r="B157" s="73"/>
      <c r="C157" s="71"/>
      <c r="D157" s="71"/>
      <c r="E157" s="71"/>
      <c r="F157" s="71"/>
      <c r="G157" s="71"/>
    </row>
    <row r="158" ht="15" spans="1:7">
      <c r="A158" s="72"/>
      <c r="B158" s="73"/>
      <c r="C158" s="71"/>
      <c r="D158" s="71"/>
      <c r="E158" s="71"/>
      <c r="F158" s="71"/>
      <c r="G158" s="71"/>
    </row>
    <row r="159" ht="15" spans="1:7">
      <c r="A159" s="72"/>
      <c r="B159" s="73"/>
      <c r="C159" s="71"/>
      <c r="D159" s="71"/>
      <c r="E159" s="71"/>
      <c r="F159" s="71"/>
      <c r="G159" s="71"/>
    </row>
    <row r="160" spans="1:7">
      <c r="A160" s="72"/>
      <c r="B160" s="72" t="s">
        <v>121</v>
      </c>
      <c r="C160" s="76"/>
      <c r="D160" s="77"/>
      <c r="E160" s="78" t="s">
        <v>122</v>
      </c>
      <c r="F160" s="78"/>
      <c r="G160" s="76"/>
    </row>
    <row r="161" spans="1:7">
      <c r="A161" s="72"/>
      <c r="B161" s="79"/>
      <c r="C161" s="76"/>
      <c r="D161" s="77"/>
      <c r="E161" s="77"/>
      <c r="F161" s="77"/>
      <c r="G161" s="76"/>
    </row>
    <row r="163" spans="2:7">
      <c r="B163" s="81" t="s">
        <v>125</v>
      </c>
      <c r="C163" s="81"/>
      <c r="D163" s="81"/>
      <c r="E163" s="81" t="s">
        <v>124</v>
      </c>
      <c r="F163" s="81"/>
      <c r="G163" s="81"/>
    </row>
    <row r="164" spans="2:7">
      <c r="B164" s="82" t="s">
        <v>127</v>
      </c>
      <c r="C164" s="82"/>
      <c r="D164" s="82"/>
      <c r="E164" s="82" t="s">
        <v>126</v>
      </c>
      <c r="F164" s="82"/>
      <c r="G164" s="82"/>
    </row>
    <row r="165" spans="2:7">
      <c r="B165" s="82"/>
      <c r="C165" s="82"/>
      <c r="D165" s="82"/>
      <c r="E165" s="82"/>
      <c r="F165" s="82"/>
      <c r="G165" s="82"/>
    </row>
    <row r="166" ht="15.75" customHeight="1" spans="2:7">
      <c r="B166" s="82"/>
      <c r="C166" s="82"/>
      <c r="D166" s="82"/>
      <c r="E166" s="82"/>
      <c r="F166" s="82"/>
      <c r="G166" s="82"/>
    </row>
    <row r="167" spans="2:7">
      <c r="B167" s="82"/>
      <c r="C167" s="82"/>
      <c r="D167" s="82"/>
      <c r="E167" s="82"/>
      <c r="F167" s="82"/>
      <c r="G167" s="82"/>
    </row>
    <row r="168" spans="1:7">
      <c r="A168" s="98"/>
      <c r="B168" s="98"/>
      <c r="C168" s="98"/>
      <c r="D168" s="98"/>
      <c r="E168" s="98"/>
      <c r="F168" s="98"/>
      <c r="G168" s="98"/>
    </row>
    <row r="169" spans="1:7">
      <c r="A169" s="100"/>
      <c r="B169" s="100"/>
      <c r="C169" s="100"/>
      <c r="D169" s="100"/>
      <c r="E169" s="100"/>
      <c r="F169" s="100"/>
      <c r="G169" s="100"/>
    </row>
    <row r="170" ht="8.25" customHeight="1" spans="1:7">
      <c r="A170" s="100"/>
      <c r="B170" s="100"/>
      <c r="C170" s="100"/>
      <c r="D170" s="100"/>
      <c r="E170" s="100"/>
      <c r="F170" s="100"/>
      <c r="G170" s="100"/>
    </row>
    <row r="171" ht="24" customHeight="1" spans="1:7">
      <c r="A171" s="97"/>
      <c r="B171" s="97"/>
      <c r="C171" s="97"/>
      <c r="D171" s="97"/>
      <c r="E171" s="97"/>
      <c r="F171" s="97"/>
      <c r="G171" s="97"/>
    </row>
    <row r="172" ht="15.6" spans="1:7">
      <c r="A172" s="131"/>
      <c r="B172" s="131"/>
      <c r="C172" s="131"/>
      <c r="D172" s="131"/>
      <c r="E172" s="131"/>
      <c r="F172" s="131"/>
      <c r="G172" s="131"/>
    </row>
    <row r="173" ht="15.6" spans="1:7">
      <c r="A173" s="131"/>
      <c r="B173" s="131"/>
      <c r="C173" s="131"/>
      <c r="D173" s="131"/>
      <c r="E173" s="131"/>
      <c r="F173" s="131"/>
      <c r="G173" s="131"/>
    </row>
    <row r="174" spans="1:7">
      <c r="A174" s="132"/>
      <c r="B174" s="132"/>
      <c r="C174" s="132"/>
      <c r="D174" s="132"/>
      <c r="E174" s="132"/>
      <c r="F174" s="132"/>
      <c r="G174" s="132"/>
    </row>
    <row r="175" spans="1:7">
      <c r="A175" s="105"/>
      <c r="B175" s="105"/>
      <c r="C175" s="105"/>
      <c r="D175" s="105" t="s">
        <v>6</v>
      </c>
      <c r="E175" s="132">
        <v>2023</v>
      </c>
      <c r="F175" s="105"/>
      <c r="G175" s="105"/>
    </row>
    <row r="176" ht="24" customHeight="1" spans="1:7">
      <c r="A176" s="97"/>
      <c r="B176" s="132"/>
      <c r="C176" s="132"/>
      <c r="D176" s="105" t="s">
        <v>9</v>
      </c>
      <c r="E176" s="97" t="s">
        <v>136</v>
      </c>
      <c r="F176" s="97"/>
      <c r="G176" s="132"/>
    </row>
    <row r="177" spans="1:7">
      <c r="A177" s="105"/>
      <c r="B177" s="132"/>
      <c r="C177" s="132"/>
      <c r="D177" s="132"/>
      <c r="E177" s="132"/>
      <c r="F177" s="132"/>
      <c r="G177" s="132"/>
    </row>
    <row r="178" ht="18.15" spans="1:7">
      <c r="A178" s="186"/>
      <c r="B178" s="186"/>
      <c r="C178" s="186"/>
      <c r="D178" s="186"/>
      <c r="E178" s="186"/>
      <c r="F178" s="186"/>
      <c r="G178" s="186"/>
    </row>
    <row r="179" spans="1:7">
      <c r="A179" s="163"/>
      <c r="B179" s="164" t="s">
        <v>13</v>
      </c>
      <c r="C179" s="136" t="s">
        <v>15</v>
      </c>
      <c r="D179" s="137" t="s">
        <v>16</v>
      </c>
      <c r="E179" s="138"/>
      <c r="F179" s="138"/>
      <c r="G179" s="139" t="s">
        <v>17</v>
      </c>
    </row>
    <row r="180" spans="1:7">
      <c r="A180" s="165"/>
      <c r="B180" s="166"/>
      <c r="C180" s="142"/>
      <c r="D180" s="143" t="s">
        <v>19</v>
      </c>
      <c r="E180" s="144" t="s">
        <v>20</v>
      </c>
      <c r="F180" s="145" t="s">
        <v>21</v>
      </c>
      <c r="G180" s="146"/>
    </row>
    <row r="181" spans="1:7">
      <c r="A181" s="167"/>
      <c r="B181" s="168"/>
      <c r="C181" s="147" t="s">
        <v>22</v>
      </c>
      <c r="D181" s="148" t="s">
        <v>22</v>
      </c>
      <c r="E181" s="149" t="s">
        <v>23</v>
      </c>
      <c r="F181" s="150"/>
      <c r="G181" s="151" t="s">
        <v>24</v>
      </c>
    </row>
    <row r="182" spans="1:7">
      <c r="A182" s="158"/>
      <c r="B182" s="159"/>
      <c r="C182" s="39"/>
      <c r="D182" s="40"/>
      <c r="E182" s="40"/>
      <c r="F182" s="40"/>
      <c r="G182" s="41"/>
    </row>
    <row r="183" spans="1:7">
      <c r="A183" s="158" t="s">
        <v>26</v>
      </c>
      <c r="B183" s="159" t="s">
        <v>27</v>
      </c>
      <c r="C183" s="36">
        <f>'[1]21ps'!D5</f>
        <v>9711528</v>
      </c>
      <c r="D183" s="37">
        <f>'[1]22ps'!D5</f>
        <v>4953660</v>
      </c>
      <c r="E183" s="37">
        <f>F183-D183</f>
        <v>5385444</v>
      </c>
      <c r="F183" s="37">
        <v>10339104</v>
      </c>
      <c r="G183" s="38">
        <f>[1]PS!D5</f>
        <v>10409952</v>
      </c>
    </row>
    <row r="184" spans="1:7">
      <c r="A184" s="158" t="s">
        <v>28</v>
      </c>
      <c r="B184" s="159" t="s">
        <v>29</v>
      </c>
      <c r="C184" s="39">
        <f>'[1]21ps'!D6</f>
        <v>780041.26</v>
      </c>
      <c r="D184" s="40">
        <f>'[1]22ps'!D6</f>
        <v>124190.03</v>
      </c>
      <c r="E184" s="40">
        <f>F184-D184</f>
        <v>706258.87</v>
      </c>
      <c r="F184" s="40">
        <v>830448.9</v>
      </c>
      <c r="G184" s="41">
        <f>[1]PS!D6</f>
        <v>409567.98</v>
      </c>
    </row>
    <row r="185" spans="1:7">
      <c r="A185" s="158" t="s">
        <v>30</v>
      </c>
      <c r="B185" s="159"/>
      <c r="C185" s="39"/>
      <c r="D185" s="40"/>
      <c r="E185" s="40"/>
      <c r="F185" s="40"/>
      <c r="G185" s="41"/>
    </row>
    <row r="186" spans="1:7">
      <c r="A186" s="158" t="s">
        <v>31</v>
      </c>
      <c r="B186" s="159" t="s">
        <v>32</v>
      </c>
      <c r="C186" s="39">
        <f>'[1]21ps'!D7</f>
        <v>336000</v>
      </c>
      <c r="D186" s="40">
        <f>'[1]22ps'!D7</f>
        <v>168000</v>
      </c>
      <c r="E186" s="40">
        <f t="shared" ref="E186:E200" si="4">F186-D186</f>
        <v>240000</v>
      </c>
      <c r="F186" s="40">
        <v>408000</v>
      </c>
      <c r="G186" s="41">
        <f>[1]PS!D7</f>
        <v>408000</v>
      </c>
    </row>
    <row r="187" spans="1:7">
      <c r="A187" s="158" t="s">
        <v>33</v>
      </c>
      <c r="B187" s="159" t="s">
        <v>34</v>
      </c>
      <c r="C187" s="39">
        <f>'[1]21ps'!D8</f>
        <v>792000</v>
      </c>
      <c r="D187" s="40">
        <f>'[1]22ps'!D8</f>
        <v>396000</v>
      </c>
      <c r="E187" s="40">
        <f t="shared" si="4"/>
        <v>396000</v>
      </c>
      <c r="F187" s="40">
        <v>792000</v>
      </c>
      <c r="G187" s="41">
        <f>[1]PS!D8</f>
        <v>792000</v>
      </c>
    </row>
    <row r="188" spans="1:7">
      <c r="A188" s="158" t="s">
        <v>35</v>
      </c>
      <c r="B188" s="159" t="s">
        <v>36</v>
      </c>
      <c r="C188" s="39">
        <f>'[1]21ps'!D9</f>
        <v>792000</v>
      </c>
      <c r="D188" s="40">
        <f>'[1]22ps'!D9</f>
        <v>396000</v>
      </c>
      <c r="E188" s="40">
        <f t="shared" si="4"/>
        <v>396000</v>
      </c>
      <c r="F188" s="40">
        <v>792000</v>
      </c>
      <c r="G188" s="41">
        <f>[1]PS!D9</f>
        <v>792000</v>
      </c>
    </row>
    <row r="189" spans="1:7">
      <c r="A189" s="158" t="s">
        <v>37</v>
      </c>
      <c r="B189" s="159" t="s">
        <v>38</v>
      </c>
      <c r="C189" s="39">
        <f>'[1]21ps'!D10</f>
        <v>84000</v>
      </c>
      <c r="D189" s="40">
        <f>'[1]22ps'!D10</f>
        <v>84000</v>
      </c>
      <c r="E189" s="40">
        <f t="shared" si="4"/>
        <v>18000</v>
      </c>
      <c r="F189" s="40">
        <v>102000</v>
      </c>
      <c r="G189" s="41">
        <f>[1]PS!D10</f>
        <v>102000</v>
      </c>
    </row>
    <row r="190" spans="1:7">
      <c r="A190" s="158" t="s">
        <v>39</v>
      </c>
      <c r="B190" s="159" t="s">
        <v>40</v>
      </c>
      <c r="C190" s="39">
        <f>'[1]21ps'!D14</f>
        <v>0</v>
      </c>
      <c r="D190" s="40">
        <f>'[1]22ps'!D14</f>
        <v>0</v>
      </c>
      <c r="E190" s="40">
        <f t="shared" si="4"/>
        <v>0</v>
      </c>
      <c r="F190" s="40">
        <v>0</v>
      </c>
      <c r="G190" s="41">
        <v>0</v>
      </c>
    </row>
    <row r="191" spans="1:7">
      <c r="A191" s="158" t="s">
        <v>41</v>
      </c>
      <c r="B191" s="159" t="s">
        <v>42</v>
      </c>
      <c r="C191" s="39">
        <f>'[1]21ps'!D15</f>
        <v>0</v>
      </c>
      <c r="D191" s="40">
        <f>'[1]22ps'!D15</f>
        <v>0</v>
      </c>
      <c r="E191" s="40">
        <f t="shared" si="4"/>
        <v>0</v>
      </c>
      <c r="F191" s="40">
        <v>0</v>
      </c>
      <c r="G191" s="41">
        <f>[1]PS!D14</f>
        <v>0</v>
      </c>
    </row>
    <row r="192" spans="1:7">
      <c r="A192" s="158" t="s">
        <v>43</v>
      </c>
      <c r="B192" s="159" t="s">
        <v>44</v>
      </c>
      <c r="C192" s="39">
        <f>'[1]21ps'!D16</f>
        <v>70000</v>
      </c>
      <c r="D192" s="40">
        <f>'[1]22ps'!D16</f>
        <v>0</v>
      </c>
      <c r="E192" s="40">
        <f t="shared" si="4"/>
        <v>85000</v>
      </c>
      <c r="F192" s="40">
        <v>85000</v>
      </c>
      <c r="G192" s="41">
        <f>[1]PS!D15</f>
        <v>85000</v>
      </c>
    </row>
    <row r="193" spans="1:7">
      <c r="A193" s="158" t="s">
        <v>45</v>
      </c>
      <c r="B193" s="159" t="s">
        <v>46</v>
      </c>
      <c r="C193" s="39">
        <f>'[1]21ps'!D17</f>
        <v>809294</v>
      </c>
      <c r="D193" s="40">
        <f>'[1]22ps'!D17</f>
        <v>0</v>
      </c>
      <c r="E193" s="40">
        <f t="shared" si="4"/>
        <v>861592</v>
      </c>
      <c r="F193" s="40">
        <v>861592</v>
      </c>
      <c r="G193" s="41">
        <f>[1]PS!D16</f>
        <v>867496</v>
      </c>
    </row>
    <row r="194" spans="1:7">
      <c r="A194" s="158" t="s">
        <v>47</v>
      </c>
      <c r="B194" s="159" t="s">
        <v>48</v>
      </c>
      <c r="C194" s="39">
        <f>'[1]21ps'!D18</f>
        <v>1056992.88</v>
      </c>
      <c r="D194" s="40">
        <f>'[1]22ps'!D18</f>
        <v>543515.04</v>
      </c>
      <c r="E194" s="40">
        <f t="shared" si="4"/>
        <v>697177.44</v>
      </c>
      <c r="F194" s="40">
        <v>1240692.48</v>
      </c>
      <c r="G194" s="41">
        <f>[1]PS!D17</f>
        <v>1249194.24</v>
      </c>
    </row>
    <row r="195" spans="1:7">
      <c r="A195" s="158" t="s">
        <v>49</v>
      </c>
      <c r="B195" s="159" t="s">
        <v>50</v>
      </c>
      <c r="C195" s="39">
        <f>'[1]21ps'!D19</f>
        <v>177576</v>
      </c>
      <c r="D195" s="40">
        <f>'[1]22ps'!D19</f>
        <v>90585.84</v>
      </c>
      <c r="E195" s="40">
        <f t="shared" si="4"/>
        <v>116196.24</v>
      </c>
      <c r="F195" s="40">
        <v>206782.08</v>
      </c>
      <c r="G195" s="41">
        <f>[1]PS!D18</f>
        <v>208199.04</v>
      </c>
    </row>
    <row r="196" spans="1:7">
      <c r="A196" s="158" t="s">
        <v>51</v>
      </c>
      <c r="B196" s="159" t="s">
        <v>52</v>
      </c>
      <c r="C196" s="39">
        <f>'[1]21ps'!D20</f>
        <v>92620.8</v>
      </c>
      <c r="D196" s="40">
        <f>'[1]22ps'!D20</f>
        <v>50944.09</v>
      </c>
      <c r="E196" s="40">
        <f t="shared" si="4"/>
        <v>155837.99</v>
      </c>
      <c r="F196" s="40">
        <v>206782.08</v>
      </c>
      <c r="G196" s="41">
        <f>[1]PS!D19</f>
        <v>260248.8</v>
      </c>
    </row>
    <row r="197" spans="1:7">
      <c r="A197" s="158" t="s">
        <v>53</v>
      </c>
      <c r="B197" s="159" t="s">
        <v>54</v>
      </c>
      <c r="C197" s="39">
        <f>'[1]21ps'!D21</f>
        <v>15600</v>
      </c>
      <c r="D197" s="40">
        <f>'[1]22ps'!D21</f>
        <v>7800</v>
      </c>
      <c r="E197" s="40">
        <f t="shared" si="4"/>
        <v>12600</v>
      </c>
      <c r="F197" s="40">
        <v>20400</v>
      </c>
      <c r="G197" s="41">
        <f>[1]PS!D20</f>
        <v>20400</v>
      </c>
    </row>
    <row r="198" spans="1:7">
      <c r="A198" s="158" t="s">
        <v>55</v>
      </c>
      <c r="B198" s="159" t="s">
        <v>56</v>
      </c>
      <c r="C198" s="39">
        <f>'[1]21ps'!D22</f>
        <v>498189.94</v>
      </c>
      <c r="D198" s="40">
        <f>'[1]22ps'!D22</f>
        <v>1040193.52</v>
      </c>
      <c r="E198" s="40">
        <f t="shared" si="4"/>
        <v>3378470.16</v>
      </c>
      <c r="F198" s="40">
        <v>4418663.68</v>
      </c>
      <c r="G198" s="41">
        <f>[1]PS!D21</f>
        <v>0</v>
      </c>
    </row>
    <row r="199" spans="1:7">
      <c r="A199" s="84" t="s">
        <v>57</v>
      </c>
      <c r="B199" s="174" t="s">
        <v>58</v>
      </c>
      <c r="C199" s="55">
        <f>'[1]21ps'!D24+'[1]21ps'!D25+'[1]21ps'!D26</f>
        <v>1369294</v>
      </c>
      <c r="D199" s="42">
        <f>'[1]22ps'!D24+'[1]22ps'!D25+'[1]22ps'!D27</f>
        <v>937610</v>
      </c>
      <c r="E199" s="42">
        <f t="shared" si="4"/>
        <v>144982</v>
      </c>
      <c r="F199" s="42">
        <v>1082592</v>
      </c>
      <c r="G199" s="43">
        <f>[1]PS!D23+[1]PS!D24+[1]PS!D25</f>
        <v>1037496</v>
      </c>
    </row>
    <row r="200" ht="18" customHeight="1" spans="1:7">
      <c r="A200" s="44" t="s">
        <v>59</v>
      </c>
      <c r="B200" s="160"/>
      <c r="C200" s="46">
        <f>SUM(C183:C199)</f>
        <v>16585136.88</v>
      </c>
      <c r="D200" s="46">
        <f>SUM(D183:D199)</f>
        <v>8792498.52</v>
      </c>
      <c r="E200" s="46">
        <f t="shared" si="4"/>
        <v>12593558.7</v>
      </c>
      <c r="F200" s="102">
        <f>SUM(F183:F199)</f>
        <v>21386057.22</v>
      </c>
      <c r="G200" s="85">
        <f>SUM(G183:G199)</f>
        <v>16641554.06</v>
      </c>
    </row>
    <row r="201" ht="18" customHeight="1" spans="1:7">
      <c r="A201" s="121"/>
      <c r="B201" s="159"/>
      <c r="C201" s="123"/>
      <c r="D201" s="123"/>
      <c r="E201" s="123"/>
      <c r="F201" s="123"/>
      <c r="G201" s="123"/>
    </row>
    <row r="202" ht="18" customHeight="1" spans="1:7">
      <c r="A202" s="121"/>
      <c r="B202" s="159"/>
      <c r="C202" s="123"/>
      <c r="D202" s="123"/>
      <c r="E202" s="123"/>
      <c r="F202" s="123"/>
      <c r="G202" s="123"/>
    </row>
    <row r="203" ht="18" customHeight="1" spans="1:7">
      <c r="A203" s="121"/>
      <c r="B203" s="159"/>
      <c r="C203" s="123"/>
      <c r="D203" s="123"/>
      <c r="E203" s="123"/>
      <c r="F203" s="123"/>
      <c r="G203" s="123"/>
    </row>
    <row r="204" spans="1:7">
      <c r="A204" s="163"/>
      <c r="B204" s="164" t="s">
        <v>13</v>
      </c>
      <c r="C204" s="136" t="s">
        <v>15</v>
      </c>
      <c r="D204" s="137" t="s">
        <v>16</v>
      </c>
      <c r="E204" s="138"/>
      <c r="F204" s="138"/>
      <c r="G204" s="139" t="s">
        <v>17</v>
      </c>
    </row>
    <row r="205" spans="1:7">
      <c r="A205" s="165"/>
      <c r="B205" s="166"/>
      <c r="C205" s="142"/>
      <c r="D205" s="143" t="s">
        <v>19</v>
      </c>
      <c r="E205" s="144" t="s">
        <v>20</v>
      </c>
      <c r="F205" s="145" t="s">
        <v>21</v>
      </c>
      <c r="G205" s="146"/>
    </row>
    <row r="206" ht="15.15" spans="1:7">
      <c r="A206" s="175"/>
      <c r="B206" s="176"/>
      <c r="C206" s="177" t="s">
        <v>22</v>
      </c>
      <c r="D206" s="178" t="s">
        <v>22</v>
      </c>
      <c r="E206" s="179" t="s">
        <v>23</v>
      </c>
      <c r="F206" s="180"/>
      <c r="G206" s="181" t="s">
        <v>24</v>
      </c>
    </row>
    <row r="207" spans="1:7">
      <c r="A207" s="51"/>
      <c r="B207" s="169"/>
      <c r="C207" s="52"/>
      <c r="D207" s="53"/>
      <c r="E207" s="53"/>
      <c r="F207" s="53"/>
      <c r="G207" s="54"/>
    </row>
    <row r="208" spans="1:7">
      <c r="A208" s="158" t="s">
        <v>61</v>
      </c>
      <c r="B208" s="159" t="s">
        <v>62</v>
      </c>
      <c r="C208" s="36">
        <f>'[1]21mooe'!D3</f>
        <v>393950</v>
      </c>
      <c r="D208" s="37">
        <f>'[1]22mooe'!D3</f>
        <v>377358</v>
      </c>
      <c r="E208" s="37">
        <f t="shared" ref="E208:E220" si="5">F208-D208</f>
        <v>122642</v>
      </c>
      <c r="F208" s="37">
        <v>500000</v>
      </c>
      <c r="G208" s="38">
        <f>[1]MOOE!D2</f>
        <v>600000</v>
      </c>
    </row>
    <row r="209" spans="1:7">
      <c r="A209" s="158" t="s">
        <v>63</v>
      </c>
      <c r="B209" s="159" t="s">
        <v>64</v>
      </c>
      <c r="C209" s="39">
        <f>'[1]21mooe'!D4</f>
        <v>80900</v>
      </c>
      <c r="D209" s="40">
        <f>'[1]22mooe'!D4</f>
        <v>424307</v>
      </c>
      <c r="E209" s="40">
        <f t="shared" si="5"/>
        <v>75693</v>
      </c>
      <c r="F209" s="40">
        <v>500000</v>
      </c>
      <c r="G209" s="41">
        <f>[1]MOOE!D3</f>
        <v>600000</v>
      </c>
    </row>
    <row r="210" spans="1:7">
      <c r="A210" s="158" t="s">
        <v>65</v>
      </c>
      <c r="B210" s="159" t="s">
        <v>66</v>
      </c>
      <c r="C210" s="39">
        <f>'[1]21mooe'!D5</f>
        <v>49159.08</v>
      </c>
      <c r="D210" s="40">
        <f>'[1]22mooe'!D5</f>
        <v>44078.99</v>
      </c>
      <c r="E210" s="40">
        <f t="shared" si="5"/>
        <v>55921.01</v>
      </c>
      <c r="F210" s="40">
        <v>100000</v>
      </c>
      <c r="G210" s="41">
        <f>[1]MOOE!D4</f>
        <v>100000</v>
      </c>
    </row>
    <row r="211" spans="1:7">
      <c r="A211" s="158" t="s">
        <v>67</v>
      </c>
      <c r="B211" s="159" t="s">
        <v>68</v>
      </c>
      <c r="C211" s="39">
        <f>'[1]21mooe'!D7</f>
        <v>278148.85</v>
      </c>
      <c r="D211" s="40">
        <f>'[1]22mooe'!D7</f>
        <v>300000</v>
      </c>
      <c r="E211" s="40">
        <f t="shared" si="5"/>
        <v>0</v>
      </c>
      <c r="F211" s="40">
        <v>300000</v>
      </c>
      <c r="G211" s="41">
        <f>[1]MOOE!D6</f>
        <v>500000</v>
      </c>
    </row>
    <row r="212" spans="1:7">
      <c r="A212" s="158" t="s">
        <v>75</v>
      </c>
      <c r="B212" s="159" t="s">
        <v>76</v>
      </c>
      <c r="C212" s="39">
        <f>'[1]21mooe'!D11</f>
        <v>8060</v>
      </c>
      <c r="D212" s="40">
        <f>'[1]22mooe'!D11</f>
        <v>7500</v>
      </c>
      <c r="E212" s="40">
        <f t="shared" si="5"/>
        <v>32500</v>
      </c>
      <c r="F212" s="40">
        <v>40000</v>
      </c>
      <c r="G212" s="41">
        <f>[1]MOOE!D10</f>
        <v>40000</v>
      </c>
    </row>
    <row r="213" spans="1:7">
      <c r="A213" s="158" t="s">
        <v>77</v>
      </c>
      <c r="B213" s="159" t="s">
        <v>78</v>
      </c>
      <c r="C213" s="39">
        <f>'[1]21mooe'!D12</f>
        <v>7500</v>
      </c>
      <c r="D213" s="40">
        <f>'[1]22mooe'!D12</f>
        <v>11400</v>
      </c>
      <c r="E213" s="40">
        <f t="shared" si="5"/>
        <v>8600</v>
      </c>
      <c r="F213" s="40">
        <v>20000</v>
      </c>
      <c r="G213" s="41">
        <f>[1]MOOE!D11</f>
        <v>20000</v>
      </c>
    </row>
    <row r="214" spans="1:7">
      <c r="A214" s="158" t="s">
        <v>79</v>
      </c>
      <c r="B214" s="159" t="s">
        <v>80</v>
      </c>
      <c r="C214" s="39">
        <f>'[1]21mooe'!D13</f>
        <v>385000</v>
      </c>
      <c r="D214" s="40">
        <f>'[1]22mooe'!D13</f>
        <v>417000</v>
      </c>
      <c r="E214" s="40">
        <f t="shared" si="5"/>
        <v>83000</v>
      </c>
      <c r="F214" s="40">
        <v>500000</v>
      </c>
      <c r="G214" s="41">
        <f>[1]MOOE!D12</f>
        <v>660000</v>
      </c>
    </row>
    <row r="215" spans="1:7">
      <c r="A215" s="158" t="s">
        <v>81</v>
      </c>
      <c r="B215" s="159" t="s">
        <v>82</v>
      </c>
      <c r="C215" s="39">
        <f>'[1]21mooe'!D15</f>
        <v>0</v>
      </c>
      <c r="D215" s="40">
        <v>0</v>
      </c>
      <c r="E215" s="40">
        <f t="shared" si="5"/>
        <v>20000</v>
      </c>
      <c r="F215" s="40">
        <v>20000</v>
      </c>
      <c r="G215" s="41">
        <f>[1]MOOE!D14</f>
        <v>20000</v>
      </c>
    </row>
    <row r="216" spans="1:7">
      <c r="A216" s="158" t="s">
        <v>83</v>
      </c>
      <c r="B216" s="159" t="s">
        <v>84</v>
      </c>
      <c r="C216" s="39">
        <v>0</v>
      </c>
      <c r="D216" s="40">
        <v>0</v>
      </c>
      <c r="E216" s="40">
        <f>F216</f>
        <v>20000</v>
      </c>
      <c r="F216" s="40">
        <v>20000</v>
      </c>
      <c r="G216" s="41">
        <f>[1]MOOE!D15</f>
        <v>20000</v>
      </c>
    </row>
    <row r="217" spans="1:7">
      <c r="A217" s="158" t="s">
        <v>89</v>
      </c>
      <c r="B217" s="159" t="s">
        <v>90</v>
      </c>
      <c r="C217" s="39">
        <f>'[1]21mooe'!D19</f>
        <v>0</v>
      </c>
      <c r="D217" s="40">
        <v>0</v>
      </c>
      <c r="E217" s="40">
        <f>F217-D217</f>
        <v>0</v>
      </c>
      <c r="F217" s="40">
        <v>0</v>
      </c>
      <c r="G217" s="41">
        <v>0</v>
      </c>
    </row>
    <row r="218" spans="1:7">
      <c r="A218" s="158" t="s">
        <v>95</v>
      </c>
      <c r="B218" s="159" t="s">
        <v>96</v>
      </c>
      <c r="C218" s="39">
        <f>'[1]21mooe'!D22</f>
        <v>66316</v>
      </c>
      <c r="D218" s="40">
        <f>'[1]22mooe'!D22</f>
        <v>28512</v>
      </c>
      <c r="E218" s="40">
        <f t="shared" si="5"/>
        <v>171488</v>
      </c>
      <c r="F218" s="40">
        <v>200000</v>
      </c>
      <c r="G218" s="41">
        <f>[1]MOOE!D20</f>
        <v>200000</v>
      </c>
    </row>
    <row r="219" spans="1:7">
      <c r="A219" s="158" t="s">
        <v>105</v>
      </c>
      <c r="B219" s="159" t="s">
        <v>106</v>
      </c>
      <c r="C219" s="39">
        <f>'[1]21mooe'!D28</f>
        <v>314920.43</v>
      </c>
      <c r="D219" s="40">
        <f>'[1]22mooe'!D29</f>
        <v>582987.22</v>
      </c>
      <c r="E219" s="40">
        <f t="shared" si="5"/>
        <v>217012.78</v>
      </c>
      <c r="F219" s="42">
        <v>800000</v>
      </c>
      <c r="G219" s="41">
        <f>[1]MOOE!D25</f>
        <v>600000</v>
      </c>
    </row>
    <row r="220" ht="18" customHeight="1" spans="1:7">
      <c r="A220" s="182" t="s">
        <v>107</v>
      </c>
      <c r="B220" s="183"/>
      <c r="C220" s="92">
        <f>SUM(C208:C219)</f>
        <v>1583954.36</v>
      </c>
      <c r="D220" s="92">
        <f>SUM(D208:D219)</f>
        <v>2193143.21</v>
      </c>
      <c r="E220" s="46">
        <f t="shared" si="5"/>
        <v>806856.79</v>
      </c>
      <c r="F220" s="92">
        <f>SUM(F208:F219)</f>
        <v>3000000</v>
      </c>
      <c r="G220" s="85">
        <f>SUM(G208:G219)</f>
        <v>3360000</v>
      </c>
    </row>
    <row r="221" ht="18" customHeight="1" spans="1:7">
      <c r="A221" s="158"/>
      <c r="B221" s="159"/>
      <c r="C221" s="39"/>
      <c r="D221" s="40"/>
      <c r="E221" s="40"/>
      <c r="F221" s="40"/>
      <c r="G221" s="41"/>
    </row>
    <row r="222" spans="1:7">
      <c r="A222" s="158" t="s">
        <v>137</v>
      </c>
      <c r="B222" s="184" t="s">
        <v>130</v>
      </c>
      <c r="C222" s="39">
        <v>0</v>
      </c>
      <c r="D222" s="40">
        <v>0</v>
      </c>
      <c r="E222" s="40">
        <f>F222-D222</f>
        <v>0</v>
      </c>
      <c r="F222" s="40">
        <v>0</v>
      </c>
      <c r="G222" s="41">
        <f>[1]MOOE!D29</f>
        <v>0</v>
      </c>
    </row>
    <row r="223" spans="1:7">
      <c r="A223" s="158" t="s">
        <v>138</v>
      </c>
      <c r="B223" s="159" t="s">
        <v>114</v>
      </c>
      <c r="C223" s="39">
        <v>0</v>
      </c>
      <c r="D223" s="40">
        <v>0</v>
      </c>
      <c r="E223" s="40">
        <v>0</v>
      </c>
      <c r="F223" s="40">
        <v>0</v>
      </c>
      <c r="G223" s="41">
        <v>0</v>
      </c>
    </row>
    <row r="224" spans="1:7">
      <c r="A224" s="158" t="s">
        <v>132</v>
      </c>
      <c r="B224" s="185" t="s">
        <v>116</v>
      </c>
      <c r="C224" s="39">
        <v>0</v>
      </c>
      <c r="D224" s="40">
        <v>0</v>
      </c>
      <c r="E224" s="40">
        <f>F224-D224</f>
        <v>0</v>
      </c>
      <c r="F224" s="40">
        <v>0</v>
      </c>
      <c r="G224" s="41">
        <f>[1]MOOE!D32</f>
        <v>0</v>
      </c>
    </row>
    <row r="225" ht="16.5" customHeight="1" spans="1:7">
      <c r="A225" s="60" t="s">
        <v>117</v>
      </c>
      <c r="B225" s="171"/>
      <c r="C225" s="62">
        <f>SUM(C222:C224)</f>
        <v>0</v>
      </c>
      <c r="D225" s="62">
        <f>SUM(D222:D224)</f>
        <v>0</v>
      </c>
      <c r="E225" s="63">
        <f>F225-D225</f>
        <v>0</v>
      </c>
      <c r="F225" s="62">
        <f>SUM(F222:F224)</f>
        <v>0</v>
      </c>
      <c r="G225" s="64">
        <f>SUM(G222:G224)</f>
        <v>0</v>
      </c>
    </row>
    <row r="226" ht="17.25" customHeight="1" spans="1:7">
      <c r="A226" s="172"/>
      <c r="B226" s="173"/>
      <c r="C226" s="67">
        <f>C200+C220+C225</f>
        <v>18169091.24</v>
      </c>
      <c r="D226" s="67">
        <f>D200+D220+D225</f>
        <v>10985641.73</v>
      </c>
      <c r="E226" s="68">
        <f>F226-D226</f>
        <v>13400415.49</v>
      </c>
      <c r="F226" s="67">
        <f>F200+F220+F225</f>
        <v>24386057.22</v>
      </c>
      <c r="G226" s="69">
        <f>G200+G220+G225</f>
        <v>20001554.06</v>
      </c>
    </row>
    <row r="227" ht="15" spans="1:7">
      <c r="A227" s="72"/>
      <c r="B227" s="73"/>
      <c r="C227" s="71"/>
      <c r="D227" s="71"/>
      <c r="E227" s="71"/>
      <c r="F227" s="71"/>
      <c r="G227" s="71"/>
    </row>
    <row r="228" ht="16.5" customHeight="1" spans="1:7">
      <c r="A228" s="72"/>
      <c r="B228" s="73"/>
      <c r="C228" s="71"/>
      <c r="D228" s="71"/>
      <c r="E228" s="71"/>
      <c r="F228" s="71"/>
      <c r="G228" s="71"/>
    </row>
    <row r="229" spans="1:7">
      <c r="A229" s="72"/>
      <c r="B229" s="72" t="s">
        <v>121</v>
      </c>
      <c r="C229" s="76"/>
      <c r="D229" s="77"/>
      <c r="E229" s="78" t="s">
        <v>122</v>
      </c>
      <c r="F229" s="78"/>
      <c r="G229" s="76"/>
    </row>
    <row r="230" ht="12" customHeight="1" spans="1:7">
      <c r="A230" s="72"/>
      <c r="B230" s="79"/>
      <c r="C230" s="76"/>
      <c r="D230" s="77"/>
      <c r="E230" s="77"/>
      <c r="F230" s="77"/>
      <c r="G230" s="76"/>
    </row>
    <row r="231" ht="13.5" customHeight="1"/>
    <row r="232" spans="2:7">
      <c r="B232" s="81" t="s">
        <v>125</v>
      </c>
      <c r="C232" s="81"/>
      <c r="D232" s="81"/>
      <c r="E232" s="81" t="s">
        <v>124</v>
      </c>
      <c r="F232" s="81"/>
      <c r="G232" s="81"/>
    </row>
    <row r="233" spans="2:7">
      <c r="B233" s="82" t="s">
        <v>127</v>
      </c>
      <c r="C233" s="82"/>
      <c r="D233" s="82"/>
      <c r="E233" s="82" t="s">
        <v>126</v>
      </c>
      <c r="F233" s="82"/>
      <c r="G233" s="82"/>
    </row>
    <row r="234" spans="2:7">
      <c r="B234" s="82"/>
      <c r="C234" s="82"/>
      <c r="D234" s="82"/>
      <c r="E234" s="82"/>
      <c r="F234" s="82"/>
      <c r="G234" s="82"/>
    </row>
    <row r="235" spans="2:7">
      <c r="B235" s="82"/>
      <c r="C235" s="82"/>
      <c r="D235" s="82"/>
      <c r="E235" s="82"/>
      <c r="F235" s="82"/>
      <c r="G235" s="82"/>
    </row>
    <row r="236" spans="2:7">
      <c r="B236" s="82"/>
      <c r="C236" s="82"/>
      <c r="D236" s="82"/>
      <c r="E236" s="82"/>
      <c r="F236" s="82"/>
      <c r="G236" s="82"/>
    </row>
    <row r="237" spans="2:7">
      <c r="B237" s="82"/>
      <c r="C237" s="82"/>
      <c r="D237" s="82"/>
      <c r="E237" s="82"/>
      <c r="F237" s="82"/>
      <c r="G237" s="82"/>
    </row>
    <row r="238" spans="1:7">
      <c r="A238" s="98"/>
      <c r="B238" s="98"/>
      <c r="C238" s="98"/>
      <c r="D238" s="98"/>
      <c r="E238" s="98"/>
      <c r="F238" s="98"/>
      <c r="G238" s="98"/>
    </row>
    <row r="239" spans="1:7">
      <c r="A239" s="100"/>
      <c r="B239" s="100"/>
      <c r="C239" s="100"/>
      <c r="D239" s="100"/>
      <c r="E239" s="100"/>
      <c r="F239" s="100"/>
      <c r="G239" s="100"/>
    </row>
    <row r="240" spans="1:7">
      <c r="A240" s="100"/>
      <c r="B240" s="100"/>
      <c r="C240" s="100"/>
      <c r="D240" s="100"/>
      <c r="E240" s="100"/>
      <c r="F240" s="100"/>
      <c r="G240" s="100"/>
    </row>
    <row r="241" spans="1:7">
      <c r="A241" s="97"/>
      <c r="B241" s="97"/>
      <c r="C241" s="97"/>
      <c r="D241" s="97"/>
      <c r="E241" s="97"/>
      <c r="F241" s="97"/>
      <c r="G241" s="97"/>
    </row>
    <row r="242" ht="15.6" spans="1:7">
      <c r="A242" s="131"/>
      <c r="B242" s="131"/>
      <c r="C242" s="131"/>
      <c r="D242" s="131"/>
      <c r="E242" s="131"/>
      <c r="F242" s="131"/>
      <c r="G242" s="131"/>
    </row>
    <row r="243" ht="15.6" spans="1:7">
      <c r="A243" s="131"/>
      <c r="B243" s="131"/>
      <c r="C243" s="131"/>
      <c r="D243" s="131"/>
      <c r="E243" s="131"/>
      <c r="F243" s="131"/>
      <c r="G243" s="131"/>
    </row>
    <row r="244" spans="1:7">
      <c r="A244" s="132"/>
      <c r="B244" s="132"/>
      <c r="C244" s="132"/>
      <c r="D244" s="132"/>
      <c r="E244" s="132"/>
      <c r="F244" s="132"/>
      <c r="G244" s="132"/>
    </row>
    <row r="245" ht="24" customHeight="1" spans="1:7">
      <c r="A245" s="105"/>
      <c r="B245" s="105"/>
      <c r="C245" s="105" t="s">
        <v>6</v>
      </c>
      <c r="D245" s="132">
        <v>2023</v>
      </c>
      <c r="E245" s="132"/>
      <c r="F245" s="105"/>
      <c r="G245" s="105"/>
    </row>
    <row r="246" spans="1:7">
      <c r="A246" s="97"/>
      <c r="B246" s="132"/>
      <c r="C246" s="105" t="s">
        <v>9</v>
      </c>
      <c r="D246" s="97" t="s">
        <v>139</v>
      </c>
      <c r="E246" s="97"/>
      <c r="F246" s="97"/>
      <c r="G246" s="132"/>
    </row>
    <row r="247" spans="1:7">
      <c r="A247" s="105"/>
      <c r="B247" s="132"/>
      <c r="C247" s="132"/>
      <c r="D247" s="105"/>
      <c r="E247" s="97"/>
      <c r="F247" s="97"/>
      <c r="G247" s="132"/>
    </row>
    <row r="248" ht="15.15" spans="1:7">
      <c r="A248" s="105"/>
      <c r="B248" s="132"/>
      <c r="C248" s="132"/>
      <c r="D248" s="132"/>
      <c r="E248" s="132"/>
      <c r="F248" s="132"/>
      <c r="G248" s="132"/>
    </row>
    <row r="249" spans="1:7">
      <c r="A249" s="163"/>
      <c r="B249" s="164" t="s">
        <v>13</v>
      </c>
      <c r="C249" s="136" t="s">
        <v>15</v>
      </c>
      <c r="D249" s="137" t="s">
        <v>16</v>
      </c>
      <c r="E249" s="138"/>
      <c r="F249" s="138"/>
      <c r="G249" s="139" t="s">
        <v>17</v>
      </c>
    </row>
    <row r="250" spans="1:7">
      <c r="A250" s="165"/>
      <c r="B250" s="166"/>
      <c r="C250" s="142"/>
      <c r="D250" s="143" t="s">
        <v>19</v>
      </c>
      <c r="E250" s="144" t="s">
        <v>20</v>
      </c>
      <c r="F250" s="145" t="s">
        <v>21</v>
      </c>
      <c r="G250" s="146"/>
    </row>
    <row r="251" spans="1:7">
      <c r="A251" s="167"/>
      <c r="B251" s="168"/>
      <c r="C251" s="147" t="s">
        <v>22</v>
      </c>
      <c r="D251" s="148" t="s">
        <v>22</v>
      </c>
      <c r="E251" s="149" t="s">
        <v>23</v>
      </c>
      <c r="F251" s="150"/>
      <c r="G251" s="151" t="s">
        <v>24</v>
      </c>
    </row>
    <row r="252" spans="1:7">
      <c r="A252" s="158"/>
      <c r="B252" s="159"/>
      <c r="C252" s="39"/>
      <c r="D252" s="40"/>
      <c r="E252" s="40"/>
      <c r="F252" s="40"/>
      <c r="G252" s="41"/>
    </row>
    <row r="253" spans="1:7">
      <c r="A253" s="158" t="s">
        <v>26</v>
      </c>
      <c r="B253" s="159" t="s">
        <v>27</v>
      </c>
      <c r="C253" s="36">
        <f>'[1]21ps'!E5</f>
        <v>1350707</v>
      </c>
      <c r="D253" s="37">
        <f>'[1]22ps'!E5</f>
        <v>631282</v>
      </c>
      <c r="E253" s="37">
        <f>F253-D253</f>
        <v>757886</v>
      </c>
      <c r="F253" s="37">
        <v>1389168</v>
      </c>
      <c r="G253" s="38">
        <f>[1]PS!E5</f>
        <v>1433412</v>
      </c>
    </row>
    <row r="254" spans="1:7">
      <c r="A254" s="158" t="s">
        <v>28</v>
      </c>
      <c r="B254" s="159" t="s">
        <v>29</v>
      </c>
      <c r="C254" s="39">
        <f>'[1]21ps'!E6</f>
        <v>108536.71</v>
      </c>
      <c r="D254" s="40">
        <f>'[1]22ps'!E6</f>
        <v>111443.67</v>
      </c>
      <c r="E254" s="40">
        <f>F254-D254</f>
        <v>135.919999999998</v>
      </c>
      <c r="F254" s="40">
        <v>111579.59</v>
      </c>
      <c r="G254" s="41">
        <f>[1]PS!E6</f>
        <v>52257.38</v>
      </c>
    </row>
    <row r="255" spans="1:7">
      <c r="A255" s="158" t="s">
        <v>30</v>
      </c>
      <c r="B255" s="159"/>
      <c r="C255" s="39"/>
      <c r="D255" s="40"/>
      <c r="E255" s="40"/>
      <c r="F255" s="40"/>
      <c r="G255" s="41"/>
    </row>
    <row r="256" spans="1:7">
      <c r="A256" s="158" t="s">
        <v>31</v>
      </c>
      <c r="B256" s="159" t="s">
        <v>32</v>
      </c>
      <c r="C256" s="39">
        <f>'[1]21ps'!E7</f>
        <v>96000</v>
      </c>
      <c r="D256" s="40">
        <f>'[1]22ps'!E7</f>
        <v>40000</v>
      </c>
      <c r="E256" s="40">
        <f t="shared" ref="E256:E270" si="6">F256-D256</f>
        <v>56000</v>
      </c>
      <c r="F256" s="40">
        <v>96000</v>
      </c>
      <c r="G256" s="41">
        <f>[1]PS!E7</f>
        <v>96000</v>
      </c>
    </row>
    <row r="257" spans="1:7">
      <c r="A257" s="158" t="s">
        <v>33</v>
      </c>
      <c r="B257" s="159" t="s">
        <v>34</v>
      </c>
      <c r="C257" s="39">
        <f>'[1]21ps'!E8</f>
        <v>72000</v>
      </c>
      <c r="D257" s="40">
        <f>'[1]22ps'!E8</f>
        <v>36000</v>
      </c>
      <c r="E257" s="40">
        <f t="shared" si="6"/>
        <v>36000</v>
      </c>
      <c r="F257" s="40">
        <v>72000</v>
      </c>
      <c r="G257" s="41">
        <f>[1]PS!E8</f>
        <v>72000</v>
      </c>
    </row>
    <row r="258" spans="1:7">
      <c r="A258" s="158" t="s">
        <v>35</v>
      </c>
      <c r="B258" s="159" t="s">
        <v>36</v>
      </c>
      <c r="C258" s="39">
        <f>'[1]21ps'!E9</f>
        <v>72000</v>
      </c>
      <c r="D258" s="40">
        <f>'[1]22ps'!E9</f>
        <v>36000</v>
      </c>
      <c r="E258" s="40">
        <f t="shared" si="6"/>
        <v>36000</v>
      </c>
      <c r="F258" s="40">
        <v>72000</v>
      </c>
      <c r="G258" s="41">
        <f>[1]PS!E9</f>
        <v>72000</v>
      </c>
    </row>
    <row r="259" spans="1:7">
      <c r="A259" s="158" t="s">
        <v>37</v>
      </c>
      <c r="B259" s="159" t="s">
        <v>38</v>
      </c>
      <c r="C259" s="39">
        <f>'[1]21ps'!E10</f>
        <v>24000</v>
      </c>
      <c r="D259" s="40">
        <f>'[1]22ps'!E10</f>
        <v>24000</v>
      </c>
      <c r="E259" s="40">
        <f t="shared" si="6"/>
        <v>0</v>
      </c>
      <c r="F259" s="40">
        <v>24000</v>
      </c>
      <c r="G259" s="41">
        <f>[1]PS!E10</f>
        <v>24000</v>
      </c>
    </row>
    <row r="260" spans="1:7">
      <c r="A260" s="158" t="s">
        <v>39</v>
      </c>
      <c r="B260" s="159" t="s">
        <v>40</v>
      </c>
      <c r="C260" s="39">
        <f>'[1]21ps'!E14</f>
        <v>0</v>
      </c>
      <c r="D260" s="40">
        <f>'[1]22ps'!E14</f>
        <v>0</v>
      </c>
      <c r="E260" s="40">
        <f t="shared" si="6"/>
        <v>0</v>
      </c>
      <c r="F260" s="40">
        <v>0</v>
      </c>
      <c r="G260" s="41">
        <v>0</v>
      </c>
    </row>
    <row r="261" spans="1:7">
      <c r="A261" s="158" t="s">
        <v>41</v>
      </c>
      <c r="B261" s="159" t="s">
        <v>42</v>
      </c>
      <c r="C261" s="39">
        <f>'[1]21ps'!E15</f>
        <v>5000</v>
      </c>
      <c r="D261" s="40">
        <v>0</v>
      </c>
      <c r="E261" s="40">
        <f t="shared" si="6"/>
        <v>5000</v>
      </c>
      <c r="F261" s="40">
        <v>5000</v>
      </c>
      <c r="G261" s="41">
        <f>[1]PS!E14</f>
        <v>0</v>
      </c>
    </row>
    <row r="262" spans="1:7">
      <c r="A262" s="158" t="s">
        <v>43</v>
      </c>
      <c r="B262" s="159" t="s">
        <v>44</v>
      </c>
      <c r="C262" s="39">
        <f>'[1]21ps'!E16</f>
        <v>20000</v>
      </c>
      <c r="D262" s="40">
        <f>'[1]22ps'!E16</f>
        <v>0</v>
      </c>
      <c r="E262" s="40">
        <f t="shared" si="6"/>
        <v>20000</v>
      </c>
      <c r="F262" s="40">
        <v>20000</v>
      </c>
      <c r="G262" s="41">
        <f>[1]PS!E15</f>
        <v>20000</v>
      </c>
    </row>
    <row r="263" spans="1:7">
      <c r="A263" s="158" t="s">
        <v>45</v>
      </c>
      <c r="B263" s="159" t="s">
        <v>46</v>
      </c>
      <c r="C263" s="39">
        <f>'[1]21ps'!E17</f>
        <v>112607</v>
      </c>
      <c r="D263" s="40">
        <f>'[1]22ps'!E17</f>
        <v>0</v>
      </c>
      <c r="E263" s="40">
        <f t="shared" si="6"/>
        <v>115764</v>
      </c>
      <c r="F263" s="40">
        <v>115764</v>
      </c>
      <c r="G263" s="41">
        <f>[1]PS!E16</f>
        <v>119451</v>
      </c>
    </row>
    <row r="264" spans="1:7">
      <c r="A264" s="158" t="s">
        <v>47</v>
      </c>
      <c r="B264" s="159" t="s">
        <v>48</v>
      </c>
      <c r="C264" s="39">
        <f>'[1]21ps'!E18</f>
        <v>162084.84</v>
      </c>
      <c r="D264" s="40">
        <f>'[1]22ps'!E18</f>
        <v>75753.84</v>
      </c>
      <c r="E264" s="40">
        <f t="shared" si="6"/>
        <v>90946.32</v>
      </c>
      <c r="F264" s="40">
        <v>166700.16</v>
      </c>
      <c r="G264" s="41">
        <f>[1]PS!E17</f>
        <v>172009.44</v>
      </c>
    </row>
    <row r="265" spans="1:7">
      <c r="A265" s="158" t="s">
        <v>49</v>
      </c>
      <c r="B265" s="159" t="s">
        <v>50</v>
      </c>
      <c r="C265" s="39">
        <f>'[1]21ps'!E19</f>
        <v>26914.43</v>
      </c>
      <c r="D265" s="40">
        <f>'[1]22ps'!E19</f>
        <v>12625.46</v>
      </c>
      <c r="E265" s="40">
        <f t="shared" si="6"/>
        <v>15157.9</v>
      </c>
      <c r="F265" s="40">
        <v>27783.36</v>
      </c>
      <c r="G265" s="41">
        <f>[1]PS!E18</f>
        <v>28668.24</v>
      </c>
    </row>
    <row r="266" spans="1:7">
      <c r="A266" s="158" t="s">
        <v>51</v>
      </c>
      <c r="B266" s="159" t="s">
        <v>52</v>
      </c>
      <c r="C266" s="39">
        <f>'[1]21ps'!E20</f>
        <v>17749.27</v>
      </c>
      <c r="D266" s="40">
        <f>'[1]22ps'!E20</f>
        <v>8809.8</v>
      </c>
      <c r="E266" s="40">
        <f t="shared" si="6"/>
        <v>18973.56</v>
      </c>
      <c r="F266" s="40">
        <v>27783.36</v>
      </c>
      <c r="G266" s="41">
        <f>[1]PS!E19</f>
        <v>35835.3</v>
      </c>
    </row>
    <row r="267" spans="1:7">
      <c r="A267" s="158" t="s">
        <v>53</v>
      </c>
      <c r="B267" s="159" t="s">
        <v>54</v>
      </c>
      <c r="C267" s="39">
        <f>'[1]21ps'!E21</f>
        <v>4800</v>
      </c>
      <c r="D267" s="40">
        <f>'[1]22ps'!E21</f>
        <v>2000</v>
      </c>
      <c r="E267" s="40">
        <f t="shared" si="6"/>
        <v>2800</v>
      </c>
      <c r="F267" s="40">
        <v>4800</v>
      </c>
      <c r="G267" s="41">
        <f>[1]PS!E20</f>
        <v>4800</v>
      </c>
    </row>
    <row r="268" spans="1:7">
      <c r="A268" s="158" t="s">
        <v>55</v>
      </c>
      <c r="B268" s="159" t="s">
        <v>56</v>
      </c>
      <c r="C268" s="39">
        <f>'[1]21ps'!E22</f>
        <v>0</v>
      </c>
      <c r="D268" s="40">
        <f>'[1]22ps'!E22</f>
        <v>0</v>
      </c>
      <c r="E268" s="40">
        <f t="shared" si="6"/>
        <v>0</v>
      </c>
      <c r="F268" s="40">
        <v>0</v>
      </c>
      <c r="G268" s="41">
        <f>[1]PS!E21</f>
        <v>0</v>
      </c>
    </row>
    <row r="269" spans="1:7">
      <c r="A269" s="84" t="s">
        <v>57</v>
      </c>
      <c r="B269" s="174" t="s">
        <v>58</v>
      </c>
      <c r="C269" s="55">
        <f>'[1]21ps'!E24+'[1]21ps'!E25+'[1]21ps'!E26</f>
        <v>272526</v>
      </c>
      <c r="D269" s="42">
        <f>'[1]22ps'!E24+'[1]22ps'!E25+'[1]22ps'!E27</f>
        <v>124009</v>
      </c>
      <c r="E269" s="42">
        <f t="shared" si="6"/>
        <v>43755</v>
      </c>
      <c r="F269" s="42">
        <v>167764</v>
      </c>
      <c r="G269" s="43">
        <f>[1]PS!E23+[1]PS!E24+[1]PS!E25</f>
        <v>159451</v>
      </c>
    </row>
    <row r="270" ht="18" customHeight="1" spans="1:7">
      <c r="A270" s="44" t="s">
        <v>59</v>
      </c>
      <c r="B270" s="160"/>
      <c r="C270" s="46">
        <f>SUM(C253:C269)</f>
        <v>2344925.25</v>
      </c>
      <c r="D270" s="46">
        <f>SUM(D253:D269)</f>
        <v>1101923.77</v>
      </c>
      <c r="E270" s="46">
        <f t="shared" si="6"/>
        <v>1198418.7</v>
      </c>
      <c r="F270" s="102">
        <f>SUM(F253:F269)</f>
        <v>2300342.47</v>
      </c>
      <c r="G270" s="85">
        <f>SUM(G253:G269)</f>
        <v>2289884.36</v>
      </c>
    </row>
    <row r="271" ht="18" customHeight="1" spans="1:7">
      <c r="A271" s="121"/>
      <c r="B271" s="159"/>
      <c r="C271" s="123"/>
      <c r="D271" s="123"/>
      <c r="E271" s="123"/>
      <c r="F271" s="123"/>
      <c r="G271" s="123"/>
    </row>
    <row r="272" ht="18" customHeight="1" spans="1:7">
      <c r="A272" s="121"/>
      <c r="B272" s="159"/>
      <c r="C272" s="123"/>
      <c r="D272" s="123"/>
      <c r="E272" s="123"/>
      <c r="F272" s="123"/>
      <c r="G272" s="123"/>
    </row>
    <row r="273" ht="18" customHeight="1" spans="1:7">
      <c r="A273" s="121"/>
      <c r="B273" s="159"/>
      <c r="C273" s="123"/>
      <c r="D273" s="123"/>
      <c r="E273" s="123"/>
      <c r="F273" s="123"/>
      <c r="G273" s="123"/>
    </row>
    <row r="274" spans="1:7">
      <c r="A274" s="163"/>
      <c r="B274" s="164" t="s">
        <v>13</v>
      </c>
      <c r="C274" s="136" t="s">
        <v>15</v>
      </c>
      <c r="D274" s="137" t="s">
        <v>16</v>
      </c>
      <c r="E274" s="138"/>
      <c r="F274" s="138"/>
      <c r="G274" s="139" t="s">
        <v>17</v>
      </c>
    </row>
    <row r="275" spans="1:7">
      <c r="A275" s="165"/>
      <c r="B275" s="166"/>
      <c r="C275" s="142"/>
      <c r="D275" s="143" t="s">
        <v>19</v>
      </c>
      <c r="E275" s="144" t="s">
        <v>20</v>
      </c>
      <c r="F275" s="145" t="s">
        <v>21</v>
      </c>
      <c r="G275" s="146"/>
    </row>
    <row r="276" ht="15.15" spans="1:7">
      <c r="A276" s="175"/>
      <c r="B276" s="176"/>
      <c r="C276" s="177" t="s">
        <v>22</v>
      </c>
      <c r="D276" s="178" t="s">
        <v>22</v>
      </c>
      <c r="E276" s="179" t="s">
        <v>23</v>
      </c>
      <c r="F276" s="180"/>
      <c r="G276" s="181" t="s">
        <v>24</v>
      </c>
    </row>
    <row r="277" spans="1:7">
      <c r="A277" s="51"/>
      <c r="B277" s="169"/>
      <c r="C277" s="52"/>
      <c r="D277" s="53"/>
      <c r="E277" s="53"/>
      <c r="F277" s="53"/>
      <c r="G277" s="54"/>
    </row>
    <row r="278" spans="1:7">
      <c r="A278" s="158" t="s">
        <v>61</v>
      </c>
      <c r="B278" s="159" t="s">
        <v>62</v>
      </c>
      <c r="C278" s="36">
        <f>'[1]21mooe'!E3</f>
        <v>100000</v>
      </c>
      <c r="D278" s="37">
        <f>'[1]22mooe'!E3</f>
        <v>76450</v>
      </c>
      <c r="E278" s="37">
        <f t="shared" ref="E278:E286" si="7">F278-D278</f>
        <v>23550</v>
      </c>
      <c r="F278" s="37">
        <v>100000</v>
      </c>
      <c r="G278" s="38">
        <f>[1]MOOE!E2</f>
        <v>100000</v>
      </c>
    </row>
    <row r="279" spans="1:7">
      <c r="A279" s="158" t="s">
        <v>63</v>
      </c>
      <c r="B279" s="159" t="s">
        <v>64</v>
      </c>
      <c r="C279" s="39">
        <f>'[1]21mooe'!E4</f>
        <v>178000</v>
      </c>
      <c r="D279" s="40">
        <f>'[1]22mooe'!E4</f>
        <v>75500</v>
      </c>
      <c r="E279" s="40">
        <f t="shared" si="7"/>
        <v>24500</v>
      </c>
      <c r="F279" s="40">
        <v>100000</v>
      </c>
      <c r="G279" s="41">
        <f>[1]MOOE!E3</f>
        <v>100000</v>
      </c>
    </row>
    <row r="280" spans="1:7">
      <c r="A280" s="158" t="s">
        <v>65</v>
      </c>
      <c r="B280" s="159" t="s">
        <v>66</v>
      </c>
      <c r="C280" s="39">
        <f>'[1]21mooe'!E5</f>
        <v>14000</v>
      </c>
      <c r="D280" s="40">
        <f>'[1]22mooe'!E5</f>
        <v>0</v>
      </c>
      <c r="E280" s="40">
        <f t="shared" si="7"/>
        <v>40000</v>
      </c>
      <c r="F280" s="40">
        <v>40000</v>
      </c>
      <c r="G280" s="41">
        <f>[1]MOOE!E4</f>
        <v>40000</v>
      </c>
    </row>
    <row r="281" spans="1:7">
      <c r="A281" s="158" t="s">
        <v>73</v>
      </c>
      <c r="B281" s="159" t="s">
        <v>74</v>
      </c>
      <c r="C281" s="39">
        <f>'[1]21mooe'!E10</f>
        <v>0</v>
      </c>
      <c r="D281" s="40">
        <v>0</v>
      </c>
      <c r="E281" s="40">
        <f t="shared" si="7"/>
        <v>1000</v>
      </c>
      <c r="F281" s="40">
        <v>1000</v>
      </c>
      <c r="G281" s="41">
        <f>[1]MOOE!E9</f>
        <v>1000</v>
      </c>
    </row>
    <row r="282" spans="1:7">
      <c r="A282" s="158" t="s">
        <v>75</v>
      </c>
      <c r="B282" s="159" t="s">
        <v>76</v>
      </c>
      <c r="C282" s="39">
        <f>'[1]21mooe'!E11</f>
        <v>0</v>
      </c>
      <c r="D282" s="40">
        <f>'[1]22mooe'!E11</f>
        <v>300</v>
      </c>
      <c r="E282" s="40">
        <f t="shared" si="7"/>
        <v>3300</v>
      </c>
      <c r="F282" s="40">
        <v>3600</v>
      </c>
      <c r="G282" s="41">
        <f>[1]MOOE!E10</f>
        <v>3600</v>
      </c>
    </row>
    <row r="283" spans="1:7">
      <c r="A283" s="158" t="s">
        <v>81</v>
      </c>
      <c r="B283" s="159" t="s">
        <v>82</v>
      </c>
      <c r="C283" s="39">
        <f>'[1]21mooe'!E15</f>
        <v>60550</v>
      </c>
      <c r="D283" s="40">
        <f>'[1]22mooe'!E15</f>
        <v>24750</v>
      </c>
      <c r="E283" s="40">
        <f t="shared" si="7"/>
        <v>55250</v>
      </c>
      <c r="F283" s="40">
        <v>80000</v>
      </c>
      <c r="G283" s="41">
        <f>[1]MOOE!E14</f>
        <v>80000</v>
      </c>
    </row>
    <row r="284" spans="1:7">
      <c r="A284" s="158" t="s">
        <v>89</v>
      </c>
      <c r="B284" s="159" t="s">
        <v>90</v>
      </c>
      <c r="C284" s="39">
        <v>0</v>
      </c>
      <c r="D284" s="40">
        <f>'[1]22mooe'!E19</f>
        <v>0</v>
      </c>
      <c r="E284" s="40">
        <f t="shared" si="7"/>
        <v>0</v>
      </c>
      <c r="F284" s="40">
        <v>0</v>
      </c>
      <c r="G284" s="41">
        <v>0</v>
      </c>
    </row>
    <row r="285" spans="1:7">
      <c r="A285" s="158" t="s">
        <v>105</v>
      </c>
      <c r="B285" s="159" t="s">
        <v>106</v>
      </c>
      <c r="C285" s="39">
        <f>'[1]21mooe'!E28</f>
        <v>17000</v>
      </c>
      <c r="D285" s="40">
        <f>'[1]22mooe'!E29</f>
        <v>10658</v>
      </c>
      <c r="E285" s="40">
        <f t="shared" si="7"/>
        <v>39342</v>
      </c>
      <c r="F285" s="40">
        <v>50000</v>
      </c>
      <c r="G285" s="41">
        <f>[1]MOOE!E25</f>
        <v>50000</v>
      </c>
    </row>
    <row r="286" ht="18" customHeight="1" spans="1:7">
      <c r="A286" s="182" t="s">
        <v>107</v>
      </c>
      <c r="B286" s="183"/>
      <c r="C286" s="92">
        <f>SUM(C278:C285)</f>
        <v>369550</v>
      </c>
      <c r="D286" s="92">
        <f>SUM(D278:D285)</f>
        <v>187658</v>
      </c>
      <c r="E286" s="46">
        <f t="shared" si="7"/>
        <v>186942</v>
      </c>
      <c r="F286" s="92">
        <f>SUM(F278:F285)</f>
        <v>374600</v>
      </c>
      <c r="G286" s="85">
        <f>SUM(G278:G285)</f>
        <v>374600</v>
      </c>
    </row>
    <row r="287" ht="18" customHeight="1" spans="1:7">
      <c r="A287" s="158"/>
      <c r="B287" s="159"/>
      <c r="C287" s="39"/>
      <c r="D287" s="40"/>
      <c r="E287" s="40"/>
      <c r="F287" s="40"/>
      <c r="G287" s="41"/>
    </row>
    <row r="288" spans="1:7">
      <c r="A288" s="158" t="s">
        <v>131</v>
      </c>
      <c r="B288" s="184" t="s">
        <v>110</v>
      </c>
      <c r="C288" s="39">
        <f>'[1]21mooe'!E31</f>
        <v>0</v>
      </c>
      <c r="D288" s="40">
        <v>0</v>
      </c>
      <c r="E288" s="40">
        <f>F288-D288</f>
        <v>0</v>
      </c>
      <c r="F288" s="40">
        <v>0</v>
      </c>
      <c r="G288" s="41">
        <f>[1]MOOE!E29</f>
        <v>0</v>
      </c>
    </row>
    <row r="289" spans="1:7">
      <c r="A289" s="158" t="s">
        <v>138</v>
      </c>
      <c r="B289" s="159" t="s">
        <v>114</v>
      </c>
      <c r="C289" s="39">
        <v>0</v>
      </c>
      <c r="D289" s="40">
        <v>0</v>
      </c>
      <c r="E289" s="40">
        <f>F289-D289</f>
        <v>0</v>
      </c>
      <c r="F289" s="40">
        <v>0</v>
      </c>
      <c r="G289" s="41">
        <f>[1]MOOE!E31</f>
        <v>0</v>
      </c>
    </row>
    <row r="290" spans="1:7">
      <c r="A290" s="158" t="s">
        <v>132</v>
      </c>
      <c r="B290" s="185" t="s">
        <v>116</v>
      </c>
      <c r="C290" s="39">
        <v>0</v>
      </c>
      <c r="D290" s="40">
        <v>0</v>
      </c>
      <c r="E290" s="40">
        <f>F290-D290</f>
        <v>0</v>
      </c>
      <c r="F290" s="40">
        <v>0</v>
      </c>
      <c r="G290" s="41">
        <f>[1]MOOE!E32</f>
        <v>0</v>
      </c>
    </row>
    <row r="291" ht="18" customHeight="1" spans="1:7">
      <c r="A291" s="60" t="s">
        <v>117</v>
      </c>
      <c r="B291" s="171"/>
      <c r="C291" s="62">
        <f>SUM(C288:C290)</f>
        <v>0</v>
      </c>
      <c r="D291" s="62">
        <f>SUM(D288:D290)</f>
        <v>0</v>
      </c>
      <c r="E291" s="63">
        <f>F291-D291</f>
        <v>0</v>
      </c>
      <c r="F291" s="62">
        <f>SUM(F288:F290)</f>
        <v>0</v>
      </c>
      <c r="G291" s="64">
        <f>SUM(G288:G290)</f>
        <v>0</v>
      </c>
    </row>
    <row r="292" ht="20.25" customHeight="1" spans="1:7">
      <c r="A292" s="172"/>
      <c r="B292" s="173"/>
      <c r="C292" s="67">
        <f>C270+C286+C291</f>
        <v>2714475.25</v>
      </c>
      <c r="D292" s="68">
        <f>D270+D286+D291</f>
        <v>1289581.77</v>
      </c>
      <c r="E292" s="68">
        <f>F292-D292</f>
        <v>1385360.7</v>
      </c>
      <c r="F292" s="67">
        <f>F270+F286+F291</f>
        <v>2674942.47</v>
      </c>
      <c r="G292" s="69">
        <f>G270+G286+G291</f>
        <v>2664484.36</v>
      </c>
    </row>
    <row r="293" ht="15" spans="1:7">
      <c r="A293" s="72"/>
      <c r="B293" s="73"/>
      <c r="C293" s="71"/>
      <c r="D293" s="71"/>
      <c r="E293" s="71"/>
      <c r="F293" s="71"/>
      <c r="G293" s="71"/>
    </row>
    <row r="294" ht="15" spans="1:7">
      <c r="A294" s="72"/>
      <c r="B294" s="73"/>
      <c r="C294" s="71"/>
      <c r="D294" s="71"/>
      <c r="E294" s="71"/>
      <c r="F294" s="71"/>
      <c r="G294" s="71"/>
    </row>
    <row r="295" ht="15" spans="1:7">
      <c r="A295" s="72"/>
      <c r="B295" s="73"/>
      <c r="C295" s="71"/>
      <c r="D295" s="71"/>
      <c r="E295" s="71"/>
      <c r="F295" s="71"/>
      <c r="G295" s="71"/>
    </row>
    <row r="296" spans="1:7">
      <c r="A296" s="72"/>
      <c r="B296" s="72" t="s">
        <v>121</v>
      </c>
      <c r="C296" s="76"/>
      <c r="D296" s="77"/>
      <c r="E296" s="78" t="s">
        <v>122</v>
      </c>
      <c r="F296" s="78"/>
      <c r="G296" s="76"/>
    </row>
    <row r="297" spans="1:7">
      <c r="A297" s="72"/>
      <c r="B297" s="79"/>
      <c r="C297" s="76"/>
      <c r="D297" s="77"/>
      <c r="E297" s="77"/>
      <c r="F297" s="77"/>
      <c r="G297" s="76"/>
    </row>
    <row r="299" spans="2:7">
      <c r="B299" s="81" t="s">
        <v>125</v>
      </c>
      <c r="C299" s="81"/>
      <c r="D299" s="81"/>
      <c r="E299" s="81" t="s">
        <v>124</v>
      </c>
      <c r="F299" s="81"/>
      <c r="G299" s="81"/>
    </row>
    <row r="300" spans="2:7">
      <c r="B300" s="82" t="s">
        <v>127</v>
      </c>
      <c r="C300" s="82"/>
      <c r="D300" s="82"/>
      <c r="E300" s="82" t="s">
        <v>126</v>
      </c>
      <c r="F300" s="82"/>
      <c r="G300" s="82"/>
    </row>
    <row r="306" spans="1:7">
      <c r="A306" s="98"/>
      <c r="B306" s="98"/>
      <c r="C306" s="98"/>
      <c r="D306" s="98"/>
      <c r="E306" s="98"/>
      <c r="F306" s="98"/>
      <c r="G306" s="98"/>
    </row>
    <row r="307" spans="1:7">
      <c r="A307" s="100"/>
      <c r="B307" s="100"/>
      <c r="C307" s="100"/>
      <c r="D307" s="100"/>
      <c r="E307" s="100"/>
      <c r="F307" s="100"/>
      <c r="G307" s="100"/>
    </row>
    <row r="308" spans="1:7">
      <c r="A308" s="100"/>
      <c r="B308" s="100"/>
      <c r="C308" s="100"/>
      <c r="D308" s="100"/>
      <c r="E308" s="100"/>
      <c r="F308" s="100"/>
      <c r="G308" s="100"/>
    </row>
    <row r="309" ht="14.25" customHeight="1" spans="1:7">
      <c r="A309" s="97"/>
      <c r="B309" s="97"/>
      <c r="C309" s="97"/>
      <c r="D309" s="97"/>
      <c r="E309" s="97"/>
      <c r="F309" s="97"/>
      <c r="G309" s="97"/>
    </row>
    <row r="310" ht="15.6" spans="1:7">
      <c r="A310" s="131"/>
      <c r="B310" s="131"/>
      <c r="C310" s="131"/>
      <c r="D310" s="131"/>
      <c r="E310" s="131"/>
      <c r="F310" s="131"/>
      <c r="G310" s="131"/>
    </row>
    <row r="311" ht="15.6" spans="1:7">
      <c r="A311" s="131"/>
      <c r="B311" s="131"/>
      <c r="C311" s="131"/>
      <c r="D311" s="131"/>
      <c r="E311" s="131"/>
      <c r="F311" s="131"/>
      <c r="G311" s="131"/>
    </row>
    <row r="312" spans="1:7">
      <c r="A312" s="132"/>
      <c r="B312" s="132"/>
      <c r="C312" s="132"/>
      <c r="D312" s="132"/>
      <c r="E312" s="132"/>
      <c r="F312" s="132"/>
      <c r="G312" s="132"/>
    </row>
    <row r="313" spans="1:7">
      <c r="A313" s="105"/>
      <c r="B313" s="105"/>
      <c r="C313" s="105"/>
      <c r="D313" s="105" t="s">
        <v>6</v>
      </c>
      <c r="E313" s="132">
        <v>2023</v>
      </c>
      <c r="F313" s="105"/>
      <c r="G313" s="105"/>
    </row>
    <row r="314" ht="24" customHeight="1" spans="1:7">
      <c r="A314" s="97"/>
      <c r="B314" s="132"/>
      <c r="C314" s="132"/>
      <c r="D314" s="105" t="s">
        <v>9</v>
      </c>
      <c r="E314" s="97" t="s">
        <v>142</v>
      </c>
      <c r="F314" s="97"/>
      <c r="G314" s="132"/>
    </row>
    <row r="315" spans="1:7">
      <c r="A315" s="105"/>
      <c r="B315" s="132"/>
      <c r="C315" s="132"/>
      <c r="D315" s="105"/>
      <c r="E315" s="97"/>
      <c r="F315" s="97"/>
      <c r="G315" s="132"/>
    </row>
    <row r="316" ht="18.15" spans="1:7">
      <c r="A316" s="186"/>
      <c r="B316" s="186"/>
      <c r="C316" s="186"/>
      <c r="D316" s="186"/>
      <c r="E316" s="186"/>
      <c r="F316" s="186"/>
      <c r="G316" s="186"/>
    </row>
    <row r="317" spans="1:7">
      <c r="A317" s="163"/>
      <c r="B317" s="164" t="s">
        <v>13</v>
      </c>
      <c r="C317" s="136" t="s">
        <v>15</v>
      </c>
      <c r="D317" s="137" t="s">
        <v>16</v>
      </c>
      <c r="E317" s="138"/>
      <c r="F317" s="138"/>
      <c r="G317" s="139" t="s">
        <v>17</v>
      </c>
    </row>
    <row r="318" spans="1:7">
      <c r="A318" s="165"/>
      <c r="B318" s="166"/>
      <c r="C318" s="142"/>
      <c r="D318" s="143" t="s">
        <v>19</v>
      </c>
      <c r="E318" s="144" t="s">
        <v>20</v>
      </c>
      <c r="F318" s="145" t="s">
        <v>21</v>
      </c>
      <c r="G318" s="146"/>
    </row>
    <row r="319" spans="1:7">
      <c r="A319" s="167"/>
      <c r="B319" s="168"/>
      <c r="C319" s="147" t="s">
        <v>22</v>
      </c>
      <c r="D319" s="148" t="s">
        <v>22</v>
      </c>
      <c r="E319" s="149" t="s">
        <v>23</v>
      </c>
      <c r="F319" s="150"/>
      <c r="G319" s="151" t="s">
        <v>24</v>
      </c>
    </row>
    <row r="320" spans="1:7">
      <c r="A320" s="158"/>
      <c r="B320" s="159"/>
      <c r="C320" s="39"/>
      <c r="D320" s="40"/>
      <c r="E320" s="40"/>
      <c r="F320" s="40"/>
      <c r="G320" s="41"/>
    </row>
    <row r="321" spans="1:7">
      <c r="A321" s="158" t="s">
        <v>26</v>
      </c>
      <c r="B321" s="159" t="s">
        <v>27</v>
      </c>
      <c r="C321" s="36">
        <f>'[1]21ps'!F5</f>
        <v>705058</v>
      </c>
      <c r="D321" s="37">
        <f>'[1]22ps'!F5</f>
        <v>458235</v>
      </c>
      <c r="E321" s="37">
        <f>F321-D321</f>
        <v>537465</v>
      </c>
      <c r="F321" s="37">
        <v>995700</v>
      </c>
      <c r="G321" s="38">
        <f>[1]PS!F5</f>
        <v>1387344</v>
      </c>
    </row>
    <row r="322" spans="1:7">
      <c r="A322" s="158" t="s">
        <v>28</v>
      </c>
      <c r="B322" s="159" t="s">
        <v>29</v>
      </c>
      <c r="C322" s="39">
        <f>'[1]21ps'!F6</f>
        <v>66908.82</v>
      </c>
      <c r="D322" s="40">
        <f>'[1]22ps'!F6</f>
        <v>35312.22</v>
      </c>
      <c r="E322" s="40">
        <f>F322-D322</f>
        <v>44663.57</v>
      </c>
      <c r="F322" s="40">
        <v>79975.79</v>
      </c>
      <c r="G322" s="41">
        <f>[1]PS!F6</f>
        <v>8719.26</v>
      </c>
    </row>
    <row r="323" spans="1:7">
      <c r="A323" s="158" t="s">
        <v>30</v>
      </c>
      <c r="B323" s="159"/>
      <c r="C323" s="39"/>
      <c r="D323" s="40"/>
      <c r="E323" s="40"/>
      <c r="F323" s="40"/>
      <c r="G323" s="41"/>
    </row>
    <row r="324" spans="1:7">
      <c r="A324" s="158" t="s">
        <v>31</v>
      </c>
      <c r="B324" s="159" t="s">
        <v>32</v>
      </c>
      <c r="C324" s="39">
        <f>'[1]21ps'!F7</f>
        <v>122000</v>
      </c>
      <c r="D324" s="40">
        <f>'[1]22ps'!F7</f>
        <v>77000</v>
      </c>
      <c r="E324" s="40">
        <f t="shared" ref="E324:E338" si="8">F324-D324</f>
        <v>91000</v>
      </c>
      <c r="F324" s="40">
        <v>168000</v>
      </c>
      <c r="G324" s="41">
        <f>[1]PS!F7</f>
        <v>192000</v>
      </c>
    </row>
    <row r="325" spans="1:7">
      <c r="A325" s="158" t="s">
        <v>33</v>
      </c>
      <c r="B325" s="159" t="s">
        <v>34</v>
      </c>
      <c r="C325" s="39">
        <v>0</v>
      </c>
      <c r="D325" s="40">
        <v>0</v>
      </c>
      <c r="E325" s="40">
        <f t="shared" si="8"/>
        <v>0</v>
      </c>
      <c r="F325" s="40">
        <v>0</v>
      </c>
      <c r="G325" s="41">
        <f>[1]PS!F8</f>
        <v>0</v>
      </c>
    </row>
    <row r="326" spans="1:7">
      <c r="A326" s="158" t="s">
        <v>35</v>
      </c>
      <c r="B326" s="159" t="s">
        <v>36</v>
      </c>
      <c r="C326" s="39">
        <v>0</v>
      </c>
      <c r="D326" s="40">
        <v>0</v>
      </c>
      <c r="E326" s="40">
        <f t="shared" si="8"/>
        <v>0</v>
      </c>
      <c r="F326" s="40">
        <v>0</v>
      </c>
      <c r="G326" s="41">
        <f>[1]PS!F9</f>
        <v>0</v>
      </c>
    </row>
    <row r="327" spans="1:7">
      <c r="A327" s="158" t="s">
        <v>37</v>
      </c>
      <c r="B327" s="159" t="s">
        <v>38</v>
      </c>
      <c r="C327" s="39">
        <f>'[1]21ps'!F10</f>
        <v>30000</v>
      </c>
      <c r="D327" s="40">
        <f>'[1]22ps'!F10</f>
        <v>30000</v>
      </c>
      <c r="E327" s="40">
        <f t="shared" si="8"/>
        <v>12000</v>
      </c>
      <c r="F327" s="40">
        <v>42000</v>
      </c>
      <c r="G327" s="41">
        <f>[1]PS!F10</f>
        <v>48000</v>
      </c>
    </row>
    <row r="328" spans="1:7">
      <c r="A328" s="158" t="s">
        <v>39</v>
      </c>
      <c r="B328" s="159" t="s">
        <v>40</v>
      </c>
      <c r="C328" s="39">
        <f>'[1]21ps'!F14</f>
        <v>0</v>
      </c>
      <c r="D328" s="40">
        <f>'[1]22ps'!F14</f>
        <v>0</v>
      </c>
      <c r="E328" s="40">
        <f t="shared" si="8"/>
        <v>0</v>
      </c>
      <c r="F328" s="40">
        <v>0</v>
      </c>
      <c r="G328" s="41">
        <v>0</v>
      </c>
    </row>
    <row r="329" spans="1:7">
      <c r="A329" s="158" t="s">
        <v>41</v>
      </c>
      <c r="B329" s="159" t="s">
        <v>42</v>
      </c>
      <c r="C329" s="39">
        <f>'[1]21ps'!F15</f>
        <v>0</v>
      </c>
      <c r="D329" s="40">
        <f>'[1]22ps'!F15</f>
        <v>5000</v>
      </c>
      <c r="E329" s="40">
        <f t="shared" si="8"/>
        <v>0</v>
      </c>
      <c r="F329" s="40">
        <v>5000</v>
      </c>
      <c r="G329" s="41">
        <f>[1]PS!F14</f>
        <v>0</v>
      </c>
    </row>
    <row r="330" spans="1:7">
      <c r="A330" s="158" t="s">
        <v>43</v>
      </c>
      <c r="B330" s="159" t="s">
        <v>44</v>
      </c>
      <c r="C330" s="39">
        <f>'[1]21ps'!F16</f>
        <v>25000</v>
      </c>
      <c r="D330" s="40">
        <f>'[1]22ps'!F16</f>
        <v>0</v>
      </c>
      <c r="E330" s="40">
        <f t="shared" si="8"/>
        <v>35000</v>
      </c>
      <c r="F330" s="40">
        <v>35000</v>
      </c>
      <c r="G330" s="41">
        <f>[1]PS!F15</f>
        <v>40000</v>
      </c>
    </row>
    <row r="331" spans="1:7">
      <c r="A331" s="158" t="s">
        <v>45</v>
      </c>
      <c r="B331" s="159" t="s">
        <v>46</v>
      </c>
      <c r="C331" s="39">
        <f>'[1]21ps'!F17</f>
        <v>57817</v>
      </c>
      <c r="D331" s="40">
        <f>'[1]22ps'!F17</f>
        <v>0</v>
      </c>
      <c r="E331" s="40">
        <f t="shared" si="8"/>
        <v>82975</v>
      </c>
      <c r="F331" s="40">
        <v>82975</v>
      </c>
      <c r="G331" s="41">
        <f>[1]PS!F16</f>
        <v>115612</v>
      </c>
    </row>
    <row r="332" spans="1:7">
      <c r="A332" s="158" t="s">
        <v>47</v>
      </c>
      <c r="B332" s="159" t="s">
        <v>48</v>
      </c>
      <c r="C332" s="39">
        <f>'[1]21ps'!F18</f>
        <v>84606.96</v>
      </c>
      <c r="D332" s="40">
        <f>'[1]22ps'!F18</f>
        <v>54988.2</v>
      </c>
      <c r="E332" s="40">
        <f t="shared" si="8"/>
        <v>64495.8</v>
      </c>
      <c r="F332" s="40">
        <v>119484</v>
      </c>
      <c r="G332" s="41">
        <f>[1]PS!F17</f>
        <v>166481.28</v>
      </c>
    </row>
    <row r="333" spans="1:7">
      <c r="A333" s="158" t="s">
        <v>49</v>
      </c>
      <c r="B333" s="159" t="s">
        <v>50</v>
      </c>
      <c r="C333" s="39">
        <f>'[1]21ps'!F19</f>
        <v>14101.16</v>
      </c>
      <c r="D333" s="40">
        <f>'[1]22ps'!F19</f>
        <v>9044.76</v>
      </c>
      <c r="E333" s="40">
        <f t="shared" si="8"/>
        <v>10869.24</v>
      </c>
      <c r="F333" s="40">
        <v>19914</v>
      </c>
      <c r="G333" s="41">
        <f>[1]PS!F18</f>
        <v>27746.88</v>
      </c>
    </row>
    <row r="334" spans="1:7">
      <c r="A334" s="158" t="s">
        <v>51</v>
      </c>
      <c r="B334" s="159" t="s">
        <v>52</v>
      </c>
      <c r="C334" s="39">
        <f>'[1]21ps'!F20</f>
        <v>10575.94</v>
      </c>
      <c r="D334" s="40">
        <f>'[1]22ps'!F20</f>
        <v>7198.5</v>
      </c>
      <c r="E334" s="40">
        <f t="shared" si="8"/>
        <v>12715.5</v>
      </c>
      <c r="F334" s="40">
        <v>19914</v>
      </c>
      <c r="G334" s="41">
        <f>[1]PS!F19</f>
        <v>34683.6</v>
      </c>
    </row>
    <row r="335" spans="1:7">
      <c r="A335" s="158" t="s">
        <v>53</v>
      </c>
      <c r="B335" s="159" t="s">
        <v>54</v>
      </c>
      <c r="C335" s="39">
        <f>'[1]21ps'!F21</f>
        <v>6100</v>
      </c>
      <c r="D335" s="40">
        <f>'[1]22ps'!F21</f>
        <v>3700</v>
      </c>
      <c r="E335" s="40">
        <f t="shared" si="8"/>
        <v>4700</v>
      </c>
      <c r="F335" s="40">
        <v>8400</v>
      </c>
      <c r="G335" s="41">
        <f>[1]PS!F20</f>
        <v>9600</v>
      </c>
    </row>
    <row r="336" spans="1:7">
      <c r="A336" s="158" t="s">
        <v>55</v>
      </c>
      <c r="B336" s="159" t="s">
        <v>56</v>
      </c>
      <c r="C336" s="39">
        <f>'[1]21ps'!F22</f>
        <v>0</v>
      </c>
      <c r="D336" s="40">
        <f>'[1]22ps'!F22</f>
        <v>0</v>
      </c>
      <c r="E336" s="40">
        <f t="shared" si="8"/>
        <v>396457.53</v>
      </c>
      <c r="F336" s="40">
        <v>396457.53</v>
      </c>
      <c r="G336" s="41">
        <f>[1]PS!F21</f>
        <v>0</v>
      </c>
    </row>
    <row r="337" ht="15.15" spans="1:7">
      <c r="A337" s="84" t="s">
        <v>57</v>
      </c>
      <c r="B337" s="174" t="s">
        <v>58</v>
      </c>
      <c r="C337" s="106">
        <f>'[1]21ps'!F24+'[1]21ps'!F25+'[1]21ps'!F26</f>
        <v>287817</v>
      </c>
      <c r="D337" s="107">
        <f>'[1]22ps'!F24+'[1]22ps'!F25+'[1]22ps'!F27</f>
        <v>116337</v>
      </c>
      <c r="E337" s="107">
        <f t="shared" si="8"/>
        <v>57638</v>
      </c>
      <c r="F337" s="107">
        <v>173975</v>
      </c>
      <c r="G337" s="108">
        <f>[1]PS!F23+[1]PS!F24+[1]PS!F25</f>
        <v>195612</v>
      </c>
    </row>
    <row r="338" ht="18" customHeight="1" spans="1:7">
      <c r="A338" s="172" t="s">
        <v>59</v>
      </c>
      <c r="B338" s="187"/>
      <c r="C338" s="46">
        <f>SUM(C321:C337)</f>
        <v>1409984.88</v>
      </c>
      <c r="D338" s="46">
        <f>SUM(D321:D337)</f>
        <v>796815.68</v>
      </c>
      <c r="E338" s="46">
        <f t="shared" si="8"/>
        <v>1349979.64</v>
      </c>
      <c r="F338" s="102">
        <f>SUM(F321:F337)</f>
        <v>2146795.32</v>
      </c>
      <c r="G338" s="85">
        <f>SUM(G321:G337)</f>
        <v>2225799.02</v>
      </c>
    </row>
    <row r="339" ht="18" customHeight="1" spans="1:7">
      <c r="A339" s="121"/>
      <c r="B339" s="159"/>
      <c r="C339" s="123"/>
      <c r="D339" s="123"/>
      <c r="E339" s="123"/>
      <c r="F339" s="123"/>
      <c r="G339" s="123"/>
    </row>
    <row r="340" ht="18" customHeight="1" spans="1:7">
      <c r="A340" s="121"/>
      <c r="B340" s="159"/>
      <c r="C340" s="123"/>
      <c r="D340" s="123"/>
      <c r="E340" s="123"/>
      <c r="F340" s="123"/>
      <c r="G340" s="123"/>
    </row>
    <row r="341" ht="18" customHeight="1" spans="1:7">
      <c r="A341" s="121"/>
      <c r="B341" s="159"/>
      <c r="C341" s="123"/>
      <c r="D341" s="123"/>
      <c r="E341" s="123"/>
      <c r="F341" s="123"/>
      <c r="G341" s="123"/>
    </row>
    <row r="342" spans="1:7">
      <c r="A342" s="163"/>
      <c r="B342" s="164" t="s">
        <v>13</v>
      </c>
      <c r="C342" s="136" t="s">
        <v>15</v>
      </c>
      <c r="D342" s="137" t="s">
        <v>16</v>
      </c>
      <c r="E342" s="138"/>
      <c r="F342" s="138"/>
      <c r="G342" s="139" t="s">
        <v>17</v>
      </c>
    </row>
    <row r="343" spans="1:7">
      <c r="A343" s="165"/>
      <c r="B343" s="166"/>
      <c r="C343" s="142"/>
      <c r="D343" s="143" t="s">
        <v>19</v>
      </c>
      <c r="E343" s="144" t="s">
        <v>20</v>
      </c>
      <c r="F343" s="145" t="s">
        <v>21</v>
      </c>
      <c r="G343" s="146"/>
    </row>
    <row r="344" ht="15.15" spans="1:7">
      <c r="A344" s="175"/>
      <c r="B344" s="176"/>
      <c r="C344" s="177" t="s">
        <v>22</v>
      </c>
      <c r="D344" s="178" t="s">
        <v>22</v>
      </c>
      <c r="E344" s="179" t="s">
        <v>23</v>
      </c>
      <c r="F344" s="180"/>
      <c r="G344" s="181" t="s">
        <v>24</v>
      </c>
    </row>
    <row r="345" spans="1:7">
      <c r="A345" s="51"/>
      <c r="B345" s="169"/>
      <c r="C345" s="52"/>
      <c r="D345" s="53"/>
      <c r="E345" s="53"/>
      <c r="F345" s="53"/>
      <c r="G345" s="54"/>
    </row>
    <row r="346" spans="1:7">
      <c r="A346" s="158" t="s">
        <v>61</v>
      </c>
      <c r="B346" s="159" t="s">
        <v>62</v>
      </c>
      <c r="C346" s="36">
        <f>'[1]21mooe'!F3</f>
        <v>47350</v>
      </c>
      <c r="D346" s="37">
        <f>'[1]22mooe'!F3</f>
        <v>59500</v>
      </c>
      <c r="E346" s="37">
        <f t="shared" ref="E346:E356" si="9">F346-D346</f>
        <v>40500</v>
      </c>
      <c r="F346" s="37">
        <v>100000</v>
      </c>
      <c r="G346" s="38">
        <f>[1]MOOE!F2</f>
        <v>100000</v>
      </c>
    </row>
    <row r="347" spans="1:7">
      <c r="A347" s="158" t="s">
        <v>63</v>
      </c>
      <c r="B347" s="159" t="s">
        <v>64</v>
      </c>
      <c r="C347" s="39">
        <f>'[1]21mooe'!F4</f>
        <v>37950</v>
      </c>
      <c r="D347" s="40">
        <f>'[1]22mooe'!F4</f>
        <v>53444</v>
      </c>
      <c r="E347" s="40">
        <f t="shared" si="9"/>
        <v>46556</v>
      </c>
      <c r="F347" s="40">
        <v>100000</v>
      </c>
      <c r="G347" s="41">
        <f>[1]MOOE!F3</f>
        <v>100000</v>
      </c>
    </row>
    <row r="348" spans="1:7">
      <c r="A348" s="158" t="s">
        <v>65</v>
      </c>
      <c r="B348" s="159" t="s">
        <v>66</v>
      </c>
      <c r="C348" s="39">
        <f>'[1]21mooe'!F5</f>
        <v>44570</v>
      </c>
      <c r="D348" s="40">
        <f>'[1]22mooe'!F5</f>
        <v>42260.72</v>
      </c>
      <c r="E348" s="40">
        <f t="shared" si="9"/>
        <v>17739.28</v>
      </c>
      <c r="F348" s="40">
        <v>60000</v>
      </c>
      <c r="G348" s="41">
        <f>[1]MOOE!F4</f>
        <v>60000</v>
      </c>
    </row>
    <row r="349" spans="1:7">
      <c r="A349" s="158" t="s">
        <v>67</v>
      </c>
      <c r="B349" s="159" t="s">
        <v>68</v>
      </c>
      <c r="C349" s="39">
        <f>'[1]21mooe'!F7</f>
        <v>100000</v>
      </c>
      <c r="D349" s="40">
        <f>'[1]22mooe'!F7</f>
        <v>9143.76</v>
      </c>
      <c r="E349" s="40">
        <f t="shared" si="9"/>
        <v>90856.24</v>
      </c>
      <c r="F349" s="40">
        <v>100000</v>
      </c>
      <c r="G349" s="41">
        <f>[1]MOOE!F6</f>
        <v>100000</v>
      </c>
    </row>
    <row r="350" spans="1:7">
      <c r="A350" s="158" t="s">
        <v>75</v>
      </c>
      <c r="B350" s="159" t="s">
        <v>76</v>
      </c>
      <c r="C350" s="39">
        <v>0</v>
      </c>
      <c r="D350" s="40">
        <v>0</v>
      </c>
      <c r="E350" s="40">
        <f t="shared" si="9"/>
        <v>3600</v>
      </c>
      <c r="F350" s="40">
        <v>3600</v>
      </c>
      <c r="G350" s="41">
        <f>[1]MOOE!F10</f>
        <v>3600</v>
      </c>
    </row>
    <row r="351" spans="1:7">
      <c r="A351" s="158" t="s">
        <v>143</v>
      </c>
      <c r="B351" s="159" t="s">
        <v>78</v>
      </c>
      <c r="C351" s="39">
        <v>0</v>
      </c>
      <c r="D351" s="40">
        <f>'[1]22mooe'!F12</f>
        <v>0</v>
      </c>
      <c r="E351" s="40">
        <f t="shared" si="9"/>
        <v>0</v>
      </c>
      <c r="F351" s="40">
        <v>0</v>
      </c>
      <c r="G351" s="41">
        <f>[1]MOOE!F11</f>
        <v>0</v>
      </c>
    </row>
    <row r="352" spans="1:7">
      <c r="A352" s="158" t="s">
        <v>89</v>
      </c>
      <c r="B352" s="159" t="s">
        <v>90</v>
      </c>
      <c r="C352" s="39">
        <f>'[1]21mooe'!F19</f>
        <v>0</v>
      </c>
      <c r="D352" s="40">
        <f>'[1]22mooe'!F19</f>
        <v>0</v>
      </c>
      <c r="E352" s="40">
        <f t="shared" si="9"/>
        <v>0</v>
      </c>
      <c r="F352" s="40">
        <v>0</v>
      </c>
      <c r="G352" s="41">
        <v>0</v>
      </c>
    </row>
    <row r="353" spans="1:7">
      <c r="A353" s="158" t="s">
        <v>93</v>
      </c>
      <c r="B353" s="159" t="s">
        <v>94</v>
      </c>
      <c r="C353" s="39">
        <f>'[1]21mooe'!F21</f>
        <v>11659</v>
      </c>
      <c r="D353" s="40">
        <f>'[1]22mooe'!F21</f>
        <v>0</v>
      </c>
      <c r="E353" s="40">
        <f t="shared" si="9"/>
        <v>100000</v>
      </c>
      <c r="F353" s="40">
        <v>100000</v>
      </c>
      <c r="G353" s="41">
        <f>[1]MOOE!F19</f>
        <v>100000</v>
      </c>
    </row>
    <row r="354" spans="1:7">
      <c r="A354" s="158" t="s">
        <v>95</v>
      </c>
      <c r="B354" s="159" t="s">
        <v>96</v>
      </c>
      <c r="C354" s="39">
        <v>0</v>
      </c>
      <c r="D354" s="40">
        <f>'[1]22mooe'!F22</f>
        <v>0</v>
      </c>
      <c r="E354" s="40">
        <f t="shared" si="9"/>
        <v>0</v>
      </c>
      <c r="F354" s="40">
        <v>0</v>
      </c>
      <c r="G354" s="41">
        <f>[1]MOOE!F20</f>
        <v>0</v>
      </c>
    </row>
    <row r="355" spans="1:7">
      <c r="A355" s="158" t="s">
        <v>105</v>
      </c>
      <c r="B355" s="159" t="s">
        <v>106</v>
      </c>
      <c r="C355" s="39">
        <f>'[1]21mooe'!F28</f>
        <v>425770.56</v>
      </c>
      <c r="D355" s="40">
        <f>'[1]22mooe'!F29</f>
        <v>332222</v>
      </c>
      <c r="E355" s="40">
        <f t="shared" si="9"/>
        <v>167778</v>
      </c>
      <c r="F355" s="40">
        <v>500000</v>
      </c>
      <c r="G355" s="41">
        <f>[1]MOOE!F25</f>
        <v>200000</v>
      </c>
    </row>
    <row r="356" ht="18" customHeight="1" spans="1:7">
      <c r="A356" s="182" t="s">
        <v>107</v>
      </c>
      <c r="B356" s="183"/>
      <c r="C356" s="92">
        <f>SUM(C346:C355)</f>
        <v>667299.56</v>
      </c>
      <c r="D356" s="92">
        <f>SUM(D346:D355)</f>
        <v>496570.48</v>
      </c>
      <c r="E356" s="46">
        <f t="shared" si="9"/>
        <v>467029.52</v>
      </c>
      <c r="F356" s="92">
        <f>SUM(F346:F355)</f>
        <v>963600</v>
      </c>
      <c r="G356" s="85">
        <f>SUM(G346:G355)</f>
        <v>663600</v>
      </c>
    </row>
    <row r="357" ht="18" customHeight="1" spans="1:7">
      <c r="A357" s="158"/>
      <c r="B357" s="159"/>
      <c r="C357" s="39"/>
      <c r="D357" s="40"/>
      <c r="E357" s="40"/>
      <c r="F357" s="40"/>
      <c r="G357" s="41"/>
    </row>
    <row r="358" spans="1:7">
      <c r="A358" s="158" t="s">
        <v>138</v>
      </c>
      <c r="B358" s="159" t="s">
        <v>114</v>
      </c>
      <c r="C358" s="39">
        <v>0</v>
      </c>
      <c r="D358" s="40">
        <v>0</v>
      </c>
      <c r="E358" s="40">
        <f>F358-D358</f>
        <v>0</v>
      </c>
      <c r="F358" s="40">
        <v>0</v>
      </c>
      <c r="G358" s="41">
        <f>[1]MOOE!F30</f>
        <v>0</v>
      </c>
    </row>
    <row r="359" spans="1:7">
      <c r="A359" s="158" t="s">
        <v>131</v>
      </c>
      <c r="B359" s="184" t="s">
        <v>110</v>
      </c>
      <c r="C359" s="39">
        <f>'[1]21mooe'!F34</f>
        <v>149800</v>
      </c>
      <c r="D359" s="40">
        <f>'[1]22mooe'!F34</f>
        <v>0</v>
      </c>
      <c r="E359" s="40">
        <f>F359-D359</f>
        <v>0</v>
      </c>
      <c r="F359" s="40">
        <v>0</v>
      </c>
      <c r="G359" s="41">
        <f>[1]MOOE!F31</f>
        <v>0</v>
      </c>
    </row>
    <row r="360" spans="1:7">
      <c r="A360" s="158" t="s">
        <v>132</v>
      </c>
      <c r="B360" s="185" t="s">
        <v>116</v>
      </c>
      <c r="C360" s="39">
        <v>0</v>
      </c>
      <c r="D360" s="40">
        <v>0</v>
      </c>
      <c r="E360" s="40">
        <f>F360-D360</f>
        <v>0</v>
      </c>
      <c r="F360" s="40">
        <v>0</v>
      </c>
      <c r="G360" s="41">
        <f>[1]MOOE!F32</f>
        <v>0</v>
      </c>
    </row>
    <row r="361" ht="18" customHeight="1" spans="1:7">
      <c r="A361" s="60" t="s">
        <v>117</v>
      </c>
      <c r="B361" s="171"/>
      <c r="C361" s="62">
        <f>SUM(C358:C360)</f>
        <v>149800</v>
      </c>
      <c r="D361" s="62">
        <f>SUM(D358:D360)</f>
        <v>0</v>
      </c>
      <c r="E361" s="63">
        <f>F361-D361</f>
        <v>0</v>
      </c>
      <c r="F361" s="62">
        <f>SUM(F358:F360)</f>
        <v>0</v>
      </c>
      <c r="G361" s="64">
        <f>SUM(G358:G360)</f>
        <v>0</v>
      </c>
    </row>
    <row r="362" ht="21" customHeight="1" spans="1:7">
      <c r="A362" s="172"/>
      <c r="B362" s="173"/>
      <c r="C362" s="67">
        <f>C338+C356+C361</f>
        <v>2227084.44</v>
      </c>
      <c r="D362" s="67">
        <f>D338+D356+D361</f>
        <v>1293386.16</v>
      </c>
      <c r="E362" s="68">
        <f>F362-D362</f>
        <v>1817009.16</v>
      </c>
      <c r="F362" s="67">
        <f>F338+F356+F361</f>
        <v>3110395.32</v>
      </c>
      <c r="G362" s="69">
        <f>G338+G356+G361</f>
        <v>2889399.02</v>
      </c>
    </row>
    <row r="363" ht="15" spans="1:7">
      <c r="A363" s="72"/>
      <c r="B363" s="73"/>
      <c r="C363" s="71"/>
      <c r="D363" s="71"/>
      <c r="E363" s="71"/>
      <c r="F363" s="71"/>
      <c r="G363" s="71"/>
    </row>
    <row r="364" ht="15" spans="1:7">
      <c r="A364" s="72"/>
      <c r="B364" s="73"/>
      <c r="C364" s="71"/>
      <c r="D364" s="71"/>
      <c r="E364" s="71"/>
      <c r="F364" s="71"/>
      <c r="G364" s="71"/>
    </row>
    <row r="365" ht="15" spans="1:7">
      <c r="A365" s="72"/>
      <c r="B365" s="73"/>
      <c r="C365" s="71"/>
      <c r="D365" s="71"/>
      <c r="E365" s="71"/>
      <c r="F365" s="71"/>
      <c r="G365" s="71"/>
    </row>
    <row r="366" spans="1:7">
      <c r="A366" s="72"/>
      <c r="B366" s="72" t="s">
        <v>121</v>
      </c>
      <c r="C366" s="76"/>
      <c r="D366" s="77"/>
      <c r="E366" s="78" t="s">
        <v>122</v>
      </c>
      <c r="F366" s="78"/>
      <c r="G366" s="76"/>
    </row>
    <row r="367" spans="1:7">
      <c r="A367" s="72"/>
      <c r="B367" s="79"/>
      <c r="C367" s="76"/>
      <c r="D367" s="77"/>
      <c r="E367" s="77"/>
      <c r="F367" s="77"/>
      <c r="G367" s="76"/>
    </row>
    <row r="368" spans="2:7">
      <c r="B368" s="81" t="s">
        <v>125</v>
      </c>
      <c r="C368" s="81"/>
      <c r="D368" s="81"/>
      <c r="E368" s="81" t="s">
        <v>124</v>
      </c>
      <c r="F368" s="81"/>
      <c r="G368" s="81"/>
    </row>
    <row r="369" spans="2:7">
      <c r="B369" s="82" t="s">
        <v>127</v>
      </c>
      <c r="C369" s="82"/>
      <c r="D369" s="82"/>
      <c r="E369" s="82" t="s">
        <v>126</v>
      </c>
      <c r="F369" s="82"/>
      <c r="G369" s="82"/>
    </row>
    <row r="376" spans="1:7">
      <c r="A376" s="98"/>
      <c r="B376" s="98"/>
      <c r="C376" s="98"/>
      <c r="D376" s="98"/>
      <c r="E376" s="98"/>
      <c r="F376" s="98"/>
      <c r="G376" s="98"/>
    </row>
    <row r="377" spans="1:7">
      <c r="A377" s="100"/>
      <c r="B377" s="100"/>
      <c r="C377" s="100"/>
      <c r="D377" s="100"/>
      <c r="E377" s="100"/>
      <c r="F377" s="100"/>
      <c r="G377" s="100"/>
    </row>
    <row r="378" spans="1:7">
      <c r="A378" s="100"/>
      <c r="B378" s="100"/>
      <c r="C378" s="100"/>
      <c r="D378" s="100"/>
      <c r="E378" s="100"/>
      <c r="F378" s="100"/>
      <c r="G378" s="100"/>
    </row>
    <row r="379" spans="1:7">
      <c r="A379" s="97"/>
      <c r="B379" s="97"/>
      <c r="C379" s="97"/>
      <c r="D379" s="97"/>
      <c r="E379" s="97"/>
      <c r="F379" s="97"/>
      <c r="G379" s="97"/>
    </row>
    <row r="380" ht="15.6" spans="1:7">
      <c r="A380" s="131"/>
      <c r="B380" s="131"/>
      <c r="C380" s="131"/>
      <c r="D380" s="131"/>
      <c r="E380" s="131"/>
      <c r="F380" s="131"/>
      <c r="G380" s="131"/>
    </row>
    <row r="381" ht="15.6" spans="1:7">
      <c r="A381" s="131"/>
      <c r="B381" s="131"/>
      <c r="C381" s="131"/>
      <c r="D381" s="131"/>
      <c r="E381" s="131"/>
      <c r="F381" s="131"/>
      <c r="G381" s="131"/>
    </row>
    <row r="382" spans="1:7">
      <c r="A382" s="132"/>
      <c r="B382" s="132"/>
      <c r="C382" s="132"/>
      <c r="D382" s="132"/>
      <c r="E382" s="132"/>
      <c r="F382" s="132"/>
      <c r="G382" s="132"/>
    </row>
    <row r="383" spans="1:7">
      <c r="A383" s="105"/>
      <c r="B383" s="105"/>
      <c r="C383" s="105" t="s">
        <v>6</v>
      </c>
      <c r="D383" s="132">
        <v>2023</v>
      </c>
      <c r="E383" s="132"/>
      <c r="F383" s="105"/>
      <c r="G383" s="105"/>
    </row>
    <row r="384" spans="1:7">
      <c r="A384" s="97"/>
      <c r="B384" s="132"/>
      <c r="C384" s="105" t="s">
        <v>9</v>
      </c>
      <c r="D384" s="97" t="s">
        <v>146</v>
      </c>
      <c r="E384" s="97"/>
      <c r="F384" s="97"/>
      <c r="G384" s="132"/>
    </row>
    <row r="385" spans="1:7">
      <c r="A385" s="105"/>
      <c r="B385" s="132"/>
      <c r="C385" s="132"/>
      <c r="D385" s="105"/>
      <c r="E385" s="97"/>
      <c r="F385" s="97"/>
      <c r="G385" s="132"/>
    </row>
    <row r="386" ht="15.15" spans="1:7">
      <c r="A386" s="132"/>
      <c r="B386" s="132"/>
      <c r="C386" s="132"/>
      <c r="D386" s="132"/>
      <c r="E386" s="132"/>
      <c r="F386" s="132"/>
      <c r="G386" s="132"/>
    </row>
    <row r="387" spans="1:7">
      <c r="A387" s="163"/>
      <c r="B387" s="164" t="s">
        <v>13</v>
      </c>
      <c r="C387" s="136" t="s">
        <v>15</v>
      </c>
      <c r="D387" s="137" t="s">
        <v>16</v>
      </c>
      <c r="E387" s="138"/>
      <c r="F387" s="138"/>
      <c r="G387" s="139" t="s">
        <v>17</v>
      </c>
    </row>
    <row r="388" spans="1:7">
      <c r="A388" s="165"/>
      <c r="B388" s="166"/>
      <c r="C388" s="142"/>
      <c r="D388" s="143" t="s">
        <v>19</v>
      </c>
      <c r="E388" s="144" t="s">
        <v>20</v>
      </c>
      <c r="F388" s="145" t="s">
        <v>21</v>
      </c>
      <c r="G388" s="146"/>
    </row>
    <row r="389" spans="1:7">
      <c r="A389" s="167"/>
      <c r="B389" s="168"/>
      <c r="C389" s="147" t="s">
        <v>22</v>
      </c>
      <c r="D389" s="148" t="s">
        <v>22</v>
      </c>
      <c r="E389" s="149" t="s">
        <v>23</v>
      </c>
      <c r="F389" s="150"/>
      <c r="G389" s="151" t="s">
        <v>24</v>
      </c>
    </row>
    <row r="390" spans="1:7">
      <c r="A390" s="158"/>
      <c r="B390" s="159"/>
      <c r="C390" s="39"/>
      <c r="D390" s="40"/>
      <c r="E390" s="40"/>
      <c r="F390" s="40"/>
      <c r="G390" s="41"/>
    </row>
    <row r="391" spans="1:7">
      <c r="A391" s="158" t="s">
        <v>26</v>
      </c>
      <c r="B391" s="159" t="s">
        <v>27</v>
      </c>
      <c r="C391" s="36">
        <f>'[1]21ps'!G5</f>
        <v>1231296</v>
      </c>
      <c r="D391" s="37">
        <f>'[1]22ps'!G5</f>
        <v>698958</v>
      </c>
      <c r="E391" s="37">
        <f>F391-D391</f>
        <v>888234</v>
      </c>
      <c r="F391" s="37">
        <v>1587192</v>
      </c>
      <c r="G391" s="38">
        <f>[1]PS!G5</f>
        <v>1852416</v>
      </c>
    </row>
    <row r="392" spans="1:7">
      <c r="A392" s="158" t="s">
        <v>28</v>
      </c>
      <c r="B392" s="159" t="s">
        <v>29</v>
      </c>
      <c r="C392" s="39">
        <f>'[1]21ps'!G6</f>
        <v>102919.39</v>
      </c>
      <c r="D392" s="40">
        <f>'[1]22ps'!G6</f>
        <v>90473.12</v>
      </c>
      <c r="E392" s="40">
        <f>F392-D392</f>
        <v>18873.99</v>
      </c>
      <c r="F392" s="40">
        <v>109347.11</v>
      </c>
      <c r="G392" s="41">
        <f>[1]PS!G6</f>
        <v>42567.23</v>
      </c>
    </row>
    <row r="393" spans="1:7">
      <c r="A393" s="158" t="s">
        <v>30</v>
      </c>
      <c r="B393" s="159"/>
      <c r="C393" s="39"/>
      <c r="D393" s="40"/>
      <c r="E393" s="40"/>
      <c r="F393" s="40"/>
      <c r="G393" s="41"/>
    </row>
    <row r="394" spans="1:7">
      <c r="A394" s="158" t="s">
        <v>31</v>
      </c>
      <c r="B394" s="159" t="s">
        <v>32</v>
      </c>
      <c r="C394" s="39">
        <f>'[1]21ps'!G7</f>
        <v>72000</v>
      </c>
      <c r="D394" s="40">
        <f>'[1]22ps'!G7</f>
        <v>45000</v>
      </c>
      <c r="E394" s="40">
        <f t="shared" ref="E394:E408" si="10">F394-D394</f>
        <v>75000</v>
      </c>
      <c r="F394" s="40">
        <v>120000</v>
      </c>
      <c r="G394" s="41">
        <f>[1]PS!G7</f>
        <v>120000</v>
      </c>
    </row>
    <row r="395" spans="1:7">
      <c r="A395" s="158" t="s">
        <v>33</v>
      </c>
      <c r="B395" s="159" t="s">
        <v>34</v>
      </c>
      <c r="C395" s="39">
        <f>'[1]21ps'!G8</f>
        <v>72000</v>
      </c>
      <c r="D395" s="40">
        <f>'[1]22ps'!G8</f>
        <v>36000</v>
      </c>
      <c r="E395" s="40">
        <f t="shared" si="10"/>
        <v>36000</v>
      </c>
      <c r="F395" s="40">
        <v>72000</v>
      </c>
      <c r="G395" s="41">
        <f>[1]PS!G8</f>
        <v>72000</v>
      </c>
    </row>
    <row r="396" spans="1:7">
      <c r="A396" s="158" t="s">
        <v>35</v>
      </c>
      <c r="B396" s="159" t="s">
        <v>36</v>
      </c>
      <c r="C396" s="39">
        <f>'[1]21ps'!G9</f>
        <v>72000</v>
      </c>
      <c r="D396" s="40">
        <f>'[1]22ps'!G9</f>
        <v>36000</v>
      </c>
      <c r="E396" s="40">
        <f t="shared" si="10"/>
        <v>36000</v>
      </c>
      <c r="F396" s="40">
        <v>72000</v>
      </c>
      <c r="G396" s="41">
        <f>[1]PS!G9</f>
        <v>72000</v>
      </c>
    </row>
    <row r="397" spans="1:7">
      <c r="A397" s="158" t="s">
        <v>37</v>
      </c>
      <c r="B397" s="159" t="s">
        <v>38</v>
      </c>
      <c r="C397" s="39">
        <f>'[1]21ps'!G10</f>
        <v>18000</v>
      </c>
      <c r="D397" s="40">
        <f>'[1]22ps'!G10</f>
        <v>18000</v>
      </c>
      <c r="E397" s="40">
        <f t="shared" si="10"/>
        <v>12000</v>
      </c>
      <c r="F397" s="40">
        <v>30000</v>
      </c>
      <c r="G397" s="41">
        <f>[1]PS!G10</f>
        <v>30000</v>
      </c>
    </row>
    <row r="398" spans="1:7">
      <c r="A398" s="158" t="s">
        <v>39</v>
      </c>
      <c r="B398" s="159" t="s">
        <v>40</v>
      </c>
      <c r="C398" s="39">
        <f>'[1]21ps'!G14</f>
        <v>0</v>
      </c>
      <c r="D398" s="40">
        <f>'[1]22ps'!G14</f>
        <v>0</v>
      </c>
      <c r="E398" s="40">
        <f t="shared" si="10"/>
        <v>0</v>
      </c>
      <c r="F398" s="40">
        <v>0</v>
      </c>
      <c r="G398" s="41">
        <v>0</v>
      </c>
    </row>
    <row r="399" spans="1:7">
      <c r="A399" s="158" t="s">
        <v>41</v>
      </c>
      <c r="B399" s="159" t="s">
        <v>42</v>
      </c>
      <c r="C399" s="39">
        <f>'[1]21ps'!G15</f>
        <v>10000</v>
      </c>
      <c r="D399" s="40">
        <f>'[1]22ps'!G15</f>
        <v>5000</v>
      </c>
      <c r="E399" s="40">
        <f t="shared" si="10"/>
        <v>0</v>
      </c>
      <c r="F399" s="40">
        <v>5000</v>
      </c>
      <c r="G399" s="41">
        <f>[1]PS!G14</f>
        <v>0</v>
      </c>
    </row>
    <row r="400" spans="1:7">
      <c r="A400" s="158" t="s">
        <v>43</v>
      </c>
      <c r="B400" s="159" t="s">
        <v>44</v>
      </c>
      <c r="C400" s="39">
        <f>'[1]21ps'!G16</f>
        <v>15000</v>
      </c>
      <c r="D400" s="40">
        <f>'[1]22ps'!G16</f>
        <v>0</v>
      </c>
      <c r="E400" s="40">
        <f t="shared" si="10"/>
        <v>25000</v>
      </c>
      <c r="F400" s="40">
        <v>25000</v>
      </c>
      <c r="G400" s="41">
        <f>[1]PS!G15</f>
        <v>25000</v>
      </c>
    </row>
    <row r="401" spans="1:7">
      <c r="A401" s="158" t="s">
        <v>45</v>
      </c>
      <c r="B401" s="159" t="s">
        <v>46</v>
      </c>
      <c r="C401" s="39">
        <f>'[1]21ps'!G17</f>
        <v>102608</v>
      </c>
      <c r="D401" s="40">
        <f>'[1]22ps'!G17</f>
        <v>0</v>
      </c>
      <c r="E401" s="40">
        <f t="shared" si="10"/>
        <v>132266</v>
      </c>
      <c r="F401" s="40">
        <v>132266</v>
      </c>
      <c r="G401" s="41">
        <f>[1]PS!G16</f>
        <v>132266</v>
      </c>
    </row>
    <row r="402" spans="1:7">
      <c r="A402" s="158" t="s">
        <v>47</v>
      </c>
      <c r="B402" s="159" t="s">
        <v>48</v>
      </c>
      <c r="C402" s="39">
        <f>'[1]21ps'!G18</f>
        <v>147755.52</v>
      </c>
      <c r="D402" s="40">
        <f>'[1]22ps'!G18</f>
        <v>83220.72</v>
      </c>
      <c r="E402" s="40">
        <f t="shared" si="10"/>
        <v>107242.32</v>
      </c>
      <c r="F402" s="40">
        <v>190463.04</v>
      </c>
      <c r="G402" s="41">
        <f>[1]PS!G17</f>
        <v>222289.92</v>
      </c>
    </row>
    <row r="403" spans="1:7">
      <c r="A403" s="158" t="s">
        <v>49</v>
      </c>
      <c r="B403" s="159" t="s">
        <v>50</v>
      </c>
      <c r="C403" s="39">
        <f>'[1]21ps'!G19</f>
        <v>24625.92</v>
      </c>
      <c r="D403" s="40">
        <f>'[1]22ps'!G19</f>
        <v>13847.44</v>
      </c>
      <c r="E403" s="40">
        <f t="shared" si="10"/>
        <v>17896.4</v>
      </c>
      <c r="F403" s="40">
        <v>31743.84</v>
      </c>
      <c r="G403" s="41">
        <f>[1]PS!G18</f>
        <v>37048.32</v>
      </c>
    </row>
    <row r="404" spans="1:7">
      <c r="A404" s="158" t="s">
        <v>51</v>
      </c>
      <c r="B404" s="159" t="s">
        <v>52</v>
      </c>
      <c r="C404" s="39">
        <f>'[1]21ps'!G20</f>
        <v>16367.52</v>
      </c>
      <c r="D404" s="40">
        <f>'[1]22ps'!G20</f>
        <v>10007.03</v>
      </c>
      <c r="E404" s="40">
        <f t="shared" si="10"/>
        <v>21736.81</v>
      </c>
      <c r="F404" s="40">
        <v>31743.84</v>
      </c>
      <c r="G404" s="41">
        <f>[1]PS!G19</f>
        <v>46310.4</v>
      </c>
    </row>
    <row r="405" spans="1:7">
      <c r="A405" s="158" t="s">
        <v>53</v>
      </c>
      <c r="B405" s="159" t="s">
        <v>54</v>
      </c>
      <c r="C405" s="39">
        <f>'[1]21ps'!G21</f>
        <v>3600</v>
      </c>
      <c r="D405" s="40">
        <f>'[1]22ps'!G21</f>
        <v>2200</v>
      </c>
      <c r="E405" s="40">
        <f t="shared" si="10"/>
        <v>3800</v>
      </c>
      <c r="F405" s="40">
        <v>6000</v>
      </c>
      <c r="G405" s="41">
        <f>[1]PS!G20</f>
        <v>6000</v>
      </c>
    </row>
    <row r="406" spans="1:7">
      <c r="A406" s="158" t="s">
        <v>55</v>
      </c>
      <c r="B406" s="159" t="s">
        <v>56</v>
      </c>
      <c r="C406" s="39">
        <f>'[1]21ps'!G22</f>
        <v>0</v>
      </c>
      <c r="D406" s="40">
        <f>'[1]22ps'!G22</f>
        <v>0</v>
      </c>
      <c r="E406" s="40">
        <f t="shared" si="10"/>
        <v>0</v>
      </c>
      <c r="F406" s="40">
        <v>0</v>
      </c>
      <c r="G406" s="41">
        <f>[1]PS!G21</f>
        <v>0</v>
      </c>
    </row>
    <row r="407" spans="1:7">
      <c r="A407" s="84" t="s">
        <v>57</v>
      </c>
      <c r="B407" s="174" t="s">
        <v>58</v>
      </c>
      <c r="C407" s="55">
        <f>'[1]21ps'!G24+'[1]21ps'!G25+'[1]21ps'!G26</f>
        <v>222608</v>
      </c>
      <c r="D407" s="42">
        <f>'[1]22ps'!G24+'[1]22ps'!G25+'[1]22ps'!G27</f>
        <v>140185</v>
      </c>
      <c r="E407" s="42">
        <f t="shared" si="10"/>
        <v>57081</v>
      </c>
      <c r="F407" s="42">
        <v>197266</v>
      </c>
      <c r="G407" s="43">
        <f>[1]PS!G23+[1]PS!G24+[1]PS!G25</f>
        <v>204368</v>
      </c>
    </row>
    <row r="408" ht="18" customHeight="1" spans="1:7">
      <c r="A408" s="44" t="s">
        <v>59</v>
      </c>
      <c r="B408" s="160"/>
      <c r="C408" s="46">
        <f>SUM(C391:C407)</f>
        <v>2110780.35</v>
      </c>
      <c r="D408" s="46">
        <f>SUM(D391:D407)</f>
        <v>1178891.31</v>
      </c>
      <c r="E408" s="46">
        <f t="shared" si="10"/>
        <v>1431130.52</v>
      </c>
      <c r="F408" s="102">
        <f>SUM(F391:F407)</f>
        <v>2610021.83</v>
      </c>
      <c r="G408" s="85">
        <f>SUM(G391:G407)</f>
        <v>2862265.87</v>
      </c>
    </row>
    <row r="409" ht="18" customHeight="1" spans="1:7">
      <c r="A409" s="121"/>
      <c r="B409" s="159"/>
      <c r="C409" s="123"/>
      <c r="D409" s="123"/>
      <c r="E409" s="123"/>
      <c r="F409" s="123"/>
      <c r="G409" s="123"/>
    </row>
    <row r="410" spans="1:7">
      <c r="A410" s="163"/>
      <c r="B410" s="164" t="s">
        <v>13</v>
      </c>
      <c r="C410" s="136" t="s">
        <v>15</v>
      </c>
      <c r="D410" s="137" t="s">
        <v>16</v>
      </c>
      <c r="E410" s="138"/>
      <c r="F410" s="138"/>
      <c r="G410" s="139" t="s">
        <v>17</v>
      </c>
    </row>
    <row r="411" spans="1:7">
      <c r="A411" s="165"/>
      <c r="B411" s="166"/>
      <c r="C411" s="142"/>
      <c r="D411" s="143" t="s">
        <v>19</v>
      </c>
      <c r="E411" s="144" t="s">
        <v>20</v>
      </c>
      <c r="F411" s="145" t="s">
        <v>21</v>
      </c>
      <c r="G411" s="146"/>
    </row>
    <row r="412" ht="15.15" spans="1:7">
      <c r="A412" s="175"/>
      <c r="B412" s="176"/>
      <c r="C412" s="177" t="s">
        <v>22</v>
      </c>
      <c r="D412" s="178" t="s">
        <v>22</v>
      </c>
      <c r="E412" s="179" t="s">
        <v>23</v>
      </c>
      <c r="F412" s="180"/>
      <c r="G412" s="181" t="s">
        <v>24</v>
      </c>
    </row>
    <row r="413" spans="1:7">
      <c r="A413" s="51"/>
      <c r="B413" s="169"/>
      <c r="C413" s="52"/>
      <c r="D413" s="53"/>
      <c r="E413" s="53"/>
      <c r="F413" s="53"/>
      <c r="G413" s="54"/>
    </row>
    <row r="414" spans="1:7">
      <c r="A414" s="158" t="s">
        <v>61</v>
      </c>
      <c r="B414" s="159" t="s">
        <v>62</v>
      </c>
      <c r="C414" s="36">
        <f>'[1]21mooe'!G3</f>
        <v>69600</v>
      </c>
      <c r="D414" s="37">
        <f>'[1]22mooe'!G3</f>
        <v>57700</v>
      </c>
      <c r="E414" s="37">
        <f>F414-D414</f>
        <v>162300</v>
      </c>
      <c r="F414" s="37">
        <v>220000</v>
      </c>
      <c r="G414" s="38">
        <f>[1]MOOE!G2</f>
        <v>220000</v>
      </c>
    </row>
    <row r="415" spans="1:7">
      <c r="A415" s="158" t="s">
        <v>63</v>
      </c>
      <c r="B415" s="159" t="s">
        <v>64</v>
      </c>
      <c r="C415" s="39">
        <f>'[1]21mooe'!G4</f>
        <v>117700</v>
      </c>
      <c r="D415" s="40">
        <f>'[1]22mooe'!G4</f>
        <v>121656</v>
      </c>
      <c r="E415" s="40">
        <f>F415-D415</f>
        <v>98344</v>
      </c>
      <c r="F415" s="40">
        <v>220000</v>
      </c>
      <c r="G415" s="41">
        <f>[1]MOOE!G3</f>
        <v>220000</v>
      </c>
    </row>
    <row r="416" spans="1:7">
      <c r="A416" s="158" t="s">
        <v>65</v>
      </c>
      <c r="B416" s="159" t="s">
        <v>66</v>
      </c>
      <c r="C416" s="39">
        <f>'[1]21mooe'!G5</f>
        <v>70041.9</v>
      </c>
      <c r="D416" s="40">
        <f>'[1]22mooe'!G5</f>
        <v>19347.44</v>
      </c>
      <c r="E416" s="40">
        <f>F416-D416</f>
        <v>60652.56</v>
      </c>
      <c r="F416" s="40">
        <v>80000</v>
      </c>
      <c r="G416" s="41">
        <f>[1]MOOE!G4</f>
        <v>80000</v>
      </c>
    </row>
    <row r="417" spans="1:7">
      <c r="A417" s="158" t="s">
        <v>67</v>
      </c>
      <c r="B417" s="159" t="s">
        <v>68</v>
      </c>
      <c r="C417" s="39">
        <f>'[1]21mooe'!G7</f>
        <v>5600</v>
      </c>
      <c r="D417" s="40">
        <f>'[1]22mooe'!G7</f>
        <v>8861</v>
      </c>
      <c r="E417" s="40">
        <f>F417-D417</f>
        <v>11139</v>
      </c>
      <c r="F417" s="40">
        <v>20000</v>
      </c>
      <c r="G417" s="41">
        <f>[1]MOOE!G6</f>
        <v>20000</v>
      </c>
    </row>
    <row r="418" spans="1:7">
      <c r="A418" s="158" t="s">
        <v>75</v>
      </c>
      <c r="B418" s="159" t="s">
        <v>76</v>
      </c>
      <c r="C418" s="39">
        <f>'[1]21mooe'!G11</f>
        <v>2500</v>
      </c>
      <c r="D418" s="40">
        <f>'[1]22mooe'!G11</f>
        <v>0</v>
      </c>
      <c r="E418" s="40">
        <f>F418-D418</f>
        <v>3600</v>
      </c>
      <c r="F418" s="40">
        <v>3600</v>
      </c>
      <c r="G418" s="41">
        <f>[1]MOOE!G10</f>
        <v>3600</v>
      </c>
    </row>
    <row r="419" spans="1:7">
      <c r="A419" s="158" t="s">
        <v>143</v>
      </c>
      <c r="B419" s="159" t="s">
        <v>78</v>
      </c>
      <c r="C419" s="39">
        <f>'[1]21mooe'!G12</f>
        <v>13206</v>
      </c>
      <c r="D419" s="40">
        <f>'[1]22mooe'!G12</f>
        <v>134141.94</v>
      </c>
      <c r="E419" s="40"/>
      <c r="F419" s="40">
        <v>240000</v>
      </c>
      <c r="G419" s="41">
        <f>[1]MOOE!G11</f>
        <v>240000</v>
      </c>
    </row>
    <row r="420" spans="1:7">
      <c r="A420" s="158" t="s">
        <v>79</v>
      </c>
      <c r="B420" s="159" t="s">
        <v>80</v>
      </c>
      <c r="C420" s="39">
        <v>0</v>
      </c>
      <c r="D420" s="40">
        <v>0</v>
      </c>
      <c r="E420" s="40">
        <f>F420-D420</f>
        <v>0</v>
      </c>
      <c r="F420" s="40">
        <v>0</v>
      </c>
      <c r="G420" s="41">
        <f>[1]MOOE!G12</f>
        <v>0</v>
      </c>
    </row>
    <row r="421" spans="1:7">
      <c r="A421" s="158" t="s">
        <v>89</v>
      </c>
      <c r="B421" s="159" t="s">
        <v>90</v>
      </c>
      <c r="C421" s="39">
        <f>'[1]21mooe'!G19</f>
        <v>0</v>
      </c>
      <c r="D421" s="40">
        <f>'[1]22mooe'!G19</f>
        <v>0</v>
      </c>
      <c r="E421" s="40">
        <f>F421-D421</f>
        <v>0</v>
      </c>
      <c r="F421" s="40">
        <v>0</v>
      </c>
      <c r="G421" s="41">
        <v>0</v>
      </c>
    </row>
    <row r="422" spans="1:7">
      <c r="A422" s="158" t="s">
        <v>95</v>
      </c>
      <c r="B422" s="159" t="s">
        <v>96</v>
      </c>
      <c r="C422" s="39">
        <v>0</v>
      </c>
      <c r="D422" s="40">
        <v>0</v>
      </c>
      <c r="E422" s="40">
        <f>F422-D422</f>
        <v>0</v>
      </c>
      <c r="F422" s="40">
        <v>0</v>
      </c>
      <c r="G422" s="41">
        <f>[1]MOOE!G20</f>
        <v>0</v>
      </c>
    </row>
    <row r="423" spans="1:7">
      <c r="A423" s="158" t="s">
        <v>105</v>
      </c>
      <c r="B423" s="159" t="s">
        <v>106</v>
      </c>
      <c r="C423" s="39">
        <f>'[1]21mooe'!G28</f>
        <v>129569</v>
      </c>
      <c r="D423" s="40">
        <f>'[1]22mooe'!G29</f>
        <v>15032</v>
      </c>
      <c r="E423" s="40">
        <f>F423-D423</f>
        <v>114968</v>
      </c>
      <c r="F423" s="40">
        <v>130000</v>
      </c>
      <c r="G423" s="41">
        <f>[1]MOOE!G25</f>
        <v>130000</v>
      </c>
    </row>
    <row r="424" ht="18" customHeight="1" spans="1:7">
      <c r="A424" s="182" t="s">
        <v>107</v>
      </c>
      <c r="B424" s="183"/>
      <c r="C424" s="85">
        <f>SUM(C414:C423)</f>
        <v>408216.9</v>
      </c>
      <c r="D424" s="85">
        <f>SUM(D414:D423)</f>
        <v>356738.38</v>
      </c>
      <c r="E424" s="46">
        <f>F424-D424</f>
        <v>556861.62</v>
      </c>
      <c r="F424" s="85">
        <f>SUM(F414:F423)</f>
        <v>913600</v>
      </c>
      <c r="G424" s="85">
        <f>SUM(G414:G423)</f>
        <v>913600</v>
      </c>
    </row>
    <row r="425" ht="18" customHeight="1" spans="1:7">
      <c r="A425" s="158"/>
      <c r="B425" s="159"/>
      <c r="C425" s="39"/>
      <c r="D425" s="40"/>
      <c r="E425" s="40"/>
      <c r="F425" s="40"/>
      <c r="G425" s="41"/>
    </row>
    <row r="426" ht="18" customHeight="1" spans="1:7">
      <c r="A426" s="158" t="s">
        <v>111</v>
      </c>
      <c r="B426" s="184" t="s">
        <v>130</v>
      </c>
      <c r="C426" s="39">
        <f>'[1]21mooe'!G32</f>
        <v>69250.87</v>
      </c>
      <c r="D426" s="40">
        <v>0</v>
      </c>
      <c r="E426" s="40">
        <f>F426-D426</f>
        <v>0</v>
      </c>
      <c r="F426" s="40">
        <v>0</v>
      </c>
      <c r="G426" s="41">
        <f>[1]MOOE!G29</f>
        <v>0</v>
      </c>
    </row>
    <row r="427" ht="18" customHeight="1" spans="1:7">
      <c r="A427" s="158" t="s">
        <v>131</v>
      </c>
      <c r="B427" s="184" t="s">
        <v>110</v>
      </c>
      <c r="C427" s="39">
        <f>'[1]21mooe'!G34</f>
        <v>0</v>
      </c>
      <c r="D427" s="40">
        <f>'[1]22mooe'!G33</f>
        <v>68000</v>
      </c>
      <c r="E427" s="40">
        <f>F427-D427</f>
        <v>32000</v>
      </c>
      <c r="F427" s="40">
        <v>100000</v>
      </c>
      <c r="G427" s="41">
        <f>[1]MOOE!G31</f>
        <v>0</v>
      </c>
    </row>
    <row r="428" spans="1:7">
      <c r="A428" s="158" t="s">
        <v>132</v>
      </c>
      <c r="B428" s="185" t="s">
        <v>116</v>
      </c>
      <c r="C428" s="39">
        <f>'[1]21mooe'!G35</f>
        <v>30000</v>
      </c>
      <c r="D428" s="40">
        <v>0</v>
      </c>
      <c r="E428" s="40">
        <f>F428-D428</f>
        <v>0</v>
      </c>
      <c r="F428" s="40">
        <v>0</v>
      </c>
      <c r="G428" s="41">
        <f>[1]MOOE!G32</f>
        <v>0</v>
      </c>
    </row>
    <row r="429" ht="18" customHeight="1" spans="1:7">
      <c r="A429" s="60" t="s">
        <v>117</v>
      </c>
      <c r="B429" s="171"/>
      <c r="C429" s="62">
        <f>SUM(C427:C428)</f>
        <v>30000</v>
      </c>
      <c r="D429" s="62">
        <f>SUM(D426:D428)</f>
        <v>68000</v>
      </c>
      <c r="E429" s="63">
        <f>F429-D429</f>
        <v>32000</v>
      </c>
      <c r="F429" s="62">
        <f>SUM(F426:F428)</f>
        <v>100000</v>
      </c>
      <c r="G429" s="64">
        <f>SUM(G426:G428)</f>
        <v>0</v>
      </c>
    </row>
    <row r="430" ht="21" customHeight="1" spans="1:7">
      <c r="A430" s="172"/>
      <c r="B430" s="173"/>
      <c r="C430" s="67">
        <f>C408+C424+C429</f>
        <v>2548997.25</v>
      </c>
      <c r="D430" s="68">
        <f>D408+D424+D429</f>
        <v>1603629.69</v>
      </c>
      <c r="E430" s="68">
        <f>F430-D430</f>
        <v>2019992.14</v>
      </c>
      <c r="F430" s="67">
        <f>F408+F424+F429</f>
        <v>3623621.83</v>
      </c>
      <c r="G430" s="69">
        <f>G408+G424+G429</f>
        <v>3775865.87</v>
      </c>
    </row>
    <row r="431" ht="15" spans="1:7">
      <c r="A431" s="72"/>
      <c r="B431" s="73"/>
      <c r="C431" s="71"/>
      <c r="D431" s="71"/>
      <c r="E431" s="71"/>
      <c r="F431" s="71"/>
      <c r="G431" s="71"/>
    </row>
    <row r="432" ht="15" spans="1:7">
      <c r="A432" s="72"/>
      <c r="B432" s="73"/>
      <c r="C432" s="71"/>
      <c r="D432" s="71"/>
      <c r="E432" s="71"/>
      <c r="F432" s="71"/>
      <c r="G432" s="71"/>
    </row>
    <row r="433" ht="15" spans="1:7">
      <c r="A433" s="72"/>
      <c r="B433" s="73"/>
      <c r="C433" s="71"/>
      <c r="D433" s="71"/>
      <c r="E433" s="71"/>
      <c r="F433" s="71"/>
      <c r="G433" s="71"/>
    </row>
    <row r="434" spans="1:7">
      <c r="A434" s="72"/>
      <c r="B434" s="72" t="s">
        <v>121</v>
      </c>
      <c r="C434" s="76"/>
      <c r="D434" s="77"/>
      <c r="E434" s="78" t="s">
        <v>122</v>
      </c>
      <c r="F434" s="78"/>
      <c r="G434" s="76"/>
    </row>
    <row r="435" spans="1:7">
      <c r="A435" s="72"/>
      <c r="B435" s="79"/>
      <c r="C435" s="76"/>
      <c r="D435" s="77"/>
      <c r="E435" s="77"/>
      <c r="F435" s="77"/>
      <c r="G435" s="76"/>
    </row>
    <row r="437" spans="2:7">
      <c r="B437" s="81" t="s">
        <v>125</v>
      </c>
      <c r="C437" s="81"/>
      <c r="D437" s="81"/>
      <c r="E437" s="81" t="s">
        <v>124</v>
      </c>
      <c r="F437" s="81"/>
      <c r="G437" s="81"/>
    </row>
    <row r="438" spans="2:7">
      <c r="B438" s="82" t="s">
        <v>127</v>
      </c>
      <c r="C438" s="82"/>
      <c r="D438" s="82"/>
      <c r="E438" s="82" t="s">
        <v>126</v>
      </c>
      <c r="F438" s="82"/>
      <c r="G438" s="82"/>
    </row>
    <row r="439" spans="2:7">
      <c r="B439" s="82"/>
      <c r="C439" s="82"/>
      <c r="D439" s="82"/>
      <c r="E439" s="82"/>
      <c r="F439" s="82"/>
      <c r="G439" s="82"/>
    </row>
    <row r="440" spans="2:7">
      <c r="B440" s="82"/>
      <c r="C440" s="82"/>
      <c r="D440" s="82"/>
      <c r="E440" s="82"/>
      <c r="F440" s="82"/>
      <c r="G440" s="82"/>
    </row>
    <row r="441" spans="2:7">
      <c r="B441" s="82"/>
      <c r="C441" s="82"/>
      <c r="D441" s="82"/>
      <c r="E441" s="82"/>
      <c r="F441" s="82"/>
      <c r="G441" s="82"/>
    </row>
    <row r="442" spans="2:7">
      <c r="B442" s="82"/>
      <c r="C442" s="82"/>
      <c r="D442" s="82"/>
      <c r="E442" s="82"/>
      <c r="F442" s="82"/>
      <c r="G442" s="82"/>
    </row>
    <row r="443" spans="2:7">
      <c r="B443" s="82"/>
      <c r="C443" s="82"/>
      <c r="D443" s="82"/>
      <c r="E443" s="82"/>
      <c r="F443" s="82"/>
      <c r="G443" s="82"/>
    </row>
    <row r="444" spans="2:7">
      <c r="B444" s="82"/>
      <c r="C444" s="82"/>
      <c r="D444" s="82"/>
      <c r="E444" s="82"/>
      <c r="F444" s="82"/>
      <c r="G444" s="82"/>
    </row>
    <row r="445" spans="1:7">
      <c r="A445" s="98"/>
      <c r="B445" s="98"/>
      <c r="C445" s="98"/>
      <c r="D445" s="98"/>
      <c r="E445" s="98"/>
      <c r="F445" s="98"/>
      <c r="G445" s="98"/>
    </row>
    <row r="446" spans="1:7">
      <c r="A446" s="100"/>
      <c r="B446" s="100"/>
      <c r="C446" s="100"/>
      <c r="D446" s="100"/>
      <c r="E446" s="100"/>
      <c r="F446" s="100"/>
      <c r="G446" s="100"/>
    </row>
    <row r="447" spans="1:7">
      <c r="A447" s="100"/>
      <c r="B447" s="100"/>
      <c r="C447" s="100"/>
      <c r="D447" s="100"/>
      <c r="E447" s="100"/>
      <c r="F447" s="100"/>
      <c r="G447" s="100"/>
    </row>
    <row r="448" spans="1:7">
      <c r="A448" s="97"/>
      <c r="B448" s="97"/>
      <c r="C448" s="97"/>
      <c r="D448" s="97"/>
      <c r="E448" s="97"/>
      <c r="F448" s="97"/>
      <c r="G448" s="97"/>
    </row>
    <row r="449" ht="15.6" spans="1:7">
      <c r="A449" s="131"/>
      <c r="B449" s="131"/>
      <c r="C449" s="131"/>
      <c r="D449" s="131"/>
      <c r="E449" s="131"/>
      <c r="F449" s="131"/>
      <c r="G449" s="131"/>
    </row>
    <row r="450" ht="15.6" spans="1:7">
      <c r="A450" s="131"/>
      <c r="B450" s="131"/>
      <c r="C450" s="131"/>
      <c r="D450" s="131"/>
      <c r="E450" s="131"/>
      <c r="F450" s="131"/>
      <c r="G450" s="131"/>
    </row>
    <row r="451" spans="1:7">
      <c r="A451" s="132"/>
      <c r="B451" s="132"/>
      <c r="C451" s="132"/>
      <c r="D451" s="132"/>
      <c r="E451" s="132"/>
      <c r="F451" s="132"/>
      <c r="G451" s="132"/>
    </row>
    <row r="452" spans="1:7">
      <c r="A452" s="105"/>
      <c r="B452" s="105"/>
      <c r="C452" s="105"/>
      <c r="D452" s="105" t="s">
        <v>6</v>
      </c>
      <c r="E452" s="132">
        <v>2023</v>
      </c>
      <c r="F452" s="105"/>
      <c r="G452" s="105"/>
    </row>
    <row r="453" ht="24" customHeight="1" spans="1:7">
      <c r="A453" s="97"/>
      <c r="B453" s="132"/>
      <c r="C453" s="132"/>
      <c r="D453" s="105" t="s">
        <v>9</v>
      </c>
      <c r="E453" s="97" t="s">
        <v>149</v>
      </c>
      <c r="F453" s="97"/>
      <c r="G453" s="132"/>
    </row>
    <row r="454" spans="1:7">
      <c r="A454" s="105"/>
      <c r="B454" s="132"/>
      <c r="C454" s="132"/>
      <c r="D454" s="105"/>
      <c r="E454" s="97"/>
      <c r="F454" s="97"/>
      <c r="G454" s="132"/>
    </row>
    <row r="455" ht="18.15" spans="1:7">
      <c r="A455" s="186"/>
      <c r="B455" s="186"/>
      <c r="C455" s="186"/>
      <c r="D455" s="186"/>
      <c r="E455" s="186"/>
      <c r="F455" s="186"/>
      <c r="G455" s="186"/>
    </row>
    <row r="456" spans="1:7">
      <c r="A456" s="163"/>
      <c r="B456" s="164" t="s">
        <v>13</v>
      </c>
      <c r="C456" s="136" t="s">
        <v>15</v>
      </c>
      <c r="D456" s="137" t="s">
        <v>16</v>
      </c>
      <c r="E456" s="138"/>
      <c r="F456" s="138"/>
      <c r="G456" s="139" t="s">
        <v>17</v>
      </c>
    </row>
    <row r="457" spans="1:7">
      <c r="A457" s="165"/>
      <c r="B457" s="166"/>
      <c r="C457" s="142"/>
      <c r="D457" s="143" t="s">
        <v>19</v>
      </c>
      <c r="E457" s="144" t="s">
        <v>20</v>
      </c>
      <c r="F457" s="145" t="s">
        <v>21</v>
      </c>
      <c r="G457" s="146"/>
    </row>
    <row r="458" spans="1:7">
      <c r="A458" s="167"/>
      <c r="B458" s="168"/>
      <c r="C458" s="147" t="s">
        <v>22</v>
      </c>
      <c r="D458" s="148" t="s">
        <v>22</v>
      </c>
      <c r="E458" s="149" t="s">
        <v>23</v>
      </c>
      <c r="F458" s="150"/>
      <c r="G458" s="151" t="s">
        <v>24</v>
      </c>
    </row>
    <row r="459" spans="1:7">
      <c r="A459" s="158"/>
      <c r="B459" s="159"/>
      <c r="C459" s="39"/>
      <c r="D459" s="40"/>
      <c r="E459" s="40"/>
      <c r="F459" s="40"/>
      <c r="G459" s="41"/>
    </row>
    <row r="460" spans="1:7">
      <c r="A460" s="158" t="s">
        <v>26</v>
      </c>
      <c r="B460" s="159" t="s">
        <v>27</v>
      </c>
      <c r="C460" s="36">
        <f>'[1]21ps'!H5</f>
        <v>210456</v>
      </c>
      <c r="D460" s="37">
        <f>'[1]22ps'!H5</f>
        <v>319620</v>
      </c>
      <c r="E460" s="37">
        <f>F460-D460</f>
        <v>911388</v>
      </c>
      <c r="F460" s="37">
        <v>1231008</v>
      </c>
      <c r="G460" s="38">
        <f>[1]PS!H5</f>
        <v>1396644</v>
      </c>
    </row>
    <row r="461" spans="1:7">
      <c r="A461" s="158" t="s">
        <v>28</v>
      </c>
      <c r="B461" s="159" t="s">
        <v>29</v>
      </c>
      <c r="C461" s="39">
        <f>'[1]21ps'!H6</f>
        <v>33808.14</v>
      </c>
      <c r="D461" s="40">
        <f>'[1]22ps'!H6</f>
        <v>0</v>
      </c>
      <c r="E461" s="40">
        <f>F461-D461</f>
        <v>98876</v>
      </c>
      <c r="F461" s="40">
        <v>98876</v>
      </c>
      <c r="G461" s="41">
        <f>[1]PS!H6</f>
        <v>36213.72</v>
      </c>
    </row>
    <row r="462" spans="1:7">
      <c r="A462" s="158" t="s">
        <v>30</v>
      </c>
      <c r="B462" s="159"/>
      <c r="C462" s="39"/>
      <c r="D462" s="40"/>
      <c r="E462" s="40"/>
      <c r="F462" s="40"/>
      <c r="G462" s="41"/>
    </row>
    <row r="463" spans="1:7">
      <c r="A463" s="158" t="s">
        <v>31</v>
      </c>
      <c r="B463" s="159" t="s">
        <v>32</v>
      </c>
      <c r="C463" s="39">
        <f>'[1]21ps'!H7</f>
        <v>24000</v>
      </c>
      <c r="D463" s="40">
        <f>'[1]22ps'!H7</f>
        <v>12000</v>
      </c>
      <c r="E463" s="40">
        <f t="shared" ref="E463:E476" si="11">F463-D463</f>
        <v>60000</v>
      </c>
      <c r="F463" s="40">
        <v>72000</v>
      </c>
      <c r="G463" s="41">
        <f>[1]PS!H7</f>
        <v>96000</v>
      </c>
    </row>
    <row r="464" spans="1:7">
      <c r="A464" s="158" t="s">
        <v>33</v>
      </c>
      <c r="B464" s="159" t="s">
        <v>34</v>
      </c>
      <c r="C464" s="39">
        <f>'[1]21ps'!H8</f>
        <v>72000</v>
      </c>
      <c r="D464" s="40">
        <f>'[1]22ps'!H8</f>
        <v>36000</v>
      </c>
      <c r="E464" s="40">
        <f t="shared" si="11"/>
        <v>36000</v>
      </c>
      <c r="F464" s="40">
        <v>72000</v>
      </c>
      <c r="G464" s="41">
        <f>[1]PS!H8</f>
        <v>72000</v>
      </c>
    </row>
    <row r="465" spans="1:7">
      <c r="A465" s="158" t="s">
        <v>35</v>
      </c>
      <c r="B465" s="159" t="s">
        <v>36</v>
      </c>
      <c r="C465" s="39">
        <f>'[1]21ps'!H9</f>
        <v>72000</v>
      </c>
      <c r="D465" s="40">
        <f>'[1]22ps'!H9</f>
        <v>36000</v>
      </c>
      <c r="E465" s="40">
        <f t="shared" si="11"/>
        <v>36000</v>
      </c>
      <c r="F465" s="40">
        <v>72000</v>
      </c>
      <c r="G465" s="41">
        <f>[1]PS!H9</f>
        <v>72000</v>
      </c>
    </row>
    <row r="466" spans="1:7">
      <c r="A466" s="158" t="s">
        <v>37</v>
      </c>
      <c r="B466" s="159" t="s">
        <v>38</v>
      </c>
      <c r="C466" s="39">
        <f>'[1]21ps'!H10</f>
        <v>6000</v>
      </c>
      <c r="D466" s="40">
        <f>'[1]22ps'!H10</f>
        <v>6000</v>
      </c>
      <c r="E466" s="40">
        <f t="shared" si="11"/>
        <v>12000</v>
      </c>
      <c r="F466" s="40">
        <v>18000</v>
      </c>
      <c r="G466" s="41">
        <f>[1]PS!H10</f>
        <v>24000</v>
      </c>
    </row>
    <row r="467" spans="1:7">
      <c r="A467" s="158" t="s">
        <v>41</v>
      </c>
      <c r="B467" s="159" t="s">
        <v>42</v>
      </c>
      <c r="C467" s="39">
        <f>'[1]21ps'!H15</f>
        <v>0</v>
      </c>
      <c r="D467" s="40">
        <f>'[1]22ps'!H15</f>
        <v>5000</v>
      </c>
      <c r="E467" s="40">
        <f t="shared" si="11"/>
        <v>0</v>
      </c>
      <c r="F467" s="40">
        <v>5000</v>
      </c>
      <c r="G467" s="41">
        <f>[1]PS!H14</f>
        <v>0</v>
      </c>
    </row>
    <row r="468" spans="1:7">
      <c r="A468" s="158" t="s">
        <v>43</v>
      </c>
      <c r="B468" s="159" t="s">
        <v>44</v>
      </c>
      <c r="C468" s="39">
        <f>'[1]21ps'!H16</f>
        <v>5000</v>
      </c>
      <c r="D468" s="40">
        <f>'[1]22ps'!H16</f>
        <v>0</v>
      </c>
      <c r="E468" s="40">
        <f t="shared" si="11"/>
        <v>15000</v>
      </c>
      <c r="F468" s="40">
        <v>15000</v>
      </c>
      <c r="G468" s="41">
        <f>[1]PS!H15</f>
        <v>20000</v>
      </c>
    </row>
    <row r="469" spans="1:7">
      <c r="A469" s="158" t="s">
        <v>45</v>
      </c>
      <c r="B469" s="159" t="s">
        <v>46</v>
      </c>
      <c r="C469" s="39">
        <f>'[1]21ps'!H17</f>
        <v>17538</v>
      </c>
      <c r="D469" s="40">
        <f>'[1]22ps'!H17</f>
        <v>0</v>
      </c>
      <c r="E469" s="40">
        <f t="shared" si="11"/>
        <v>102584</v>
      </c>
      <c r="F469" s="40">
        <v>102584</v>
      </c>
      <c r="G469" s="41">
        <f>[1]PS!H16</f>
        <v>116387</v>
      </c>
    </row>
    <row r="470" spans="1:7">
      <c r="A470" s="158" t="s">
        <v>47</v>
      </c>
      <c r="B470" s="159" t="s">
        <v>48</v>
      </c>
      <c r="C470" s="39">
        <f>'[1]21ps'!H18</f>
        <v>25254.72</v>
      </c>
      <c r="D470" s="40">
        <f>'[1]22ps'!H18</f>
        <v>38354.4</v>
      </c>
      <c r="E470" s="40">
        <f t="shared" si="11"/>
        <v>109366.56</v>
      </c>
      <c r="F470" s="40">
        <v>147720.96</v>
      </c>
      <c r="G470" s="41">
        <f>[1]PS!H17</f>
        <v>167597.28</v>
      </c>
    </row>
    <row r="471" spans="1:7">
      <c r="A471" s="158" t="s">
        <v>49</v>
      </c>
      <c r="B471" s="159" t="s">
        <v>50</v>
      </c>
      <c r="C471" s="39">
        <f>'[1]21ps'!H19</f>
        <v>4209.12</v>
      </c>
      <c r="D471" s="40">
        <f>'[1]22ps'!H19</f>
        <v>6392.4</v>
      </c>
      <c r="E471" s="40">
        <f t="shared" si="11"/>
        <v>18227.76</v>
      </c>
      <c r="F471" s="40">
        <v>24620.16</v>
      </c>
      <c r="G471" s="41">
        <f>[1]PS!H18</f>
        <v>27932.88</v>
      </c>
    </row>
    <row r="472" spans="1:7">
      <c r="A472" s="158" t="s">
        <v>51</v>
      </c>
      <c r="B472" s="159" t="s">
        <v>52</v>
      </c>
      <c r="C472" s="39">
        <f>'[1]21ps'!H20</f>
        <v>3156.84</v>
      </c>
      <c r="D472" s="40">
        <f>'[1]22ps'!H20</f>
        <v>4665.18</v>
      </c>
      <c r="E472" s="40">
        <f t="shared" si="11"/>
        <v>19954.98</v>
      </c>
      <c r="F472" s="40">
        <v>24620.16</v>
      </c>
      <c r="G472" s="41">
        <f>[1]PS!H19</f>
        <v>34916.1</v>
      </c>
    </row>
    <row r="473" spans="1:7">
      <c r="A473" s="158" t="s">
        <v>53</v>
      </c>
      <c r="B473" s="159" t="s">
        <v>54</v>
      </c>
      <c r="C473" s="39">
        <f>'[1]21ps'!H21</f>
        <v>1200</v>
      </c>
      <c r="D473" s="40">
        <f>'[1]22ps'!H21</f>
        <v>600</v>
      </c>
      <c r="E473" s="40">
        <f t="shared" si="11"/>
        <v>3000</v>
      </c>
      <c r="F473" s="40">
        <v>3600</v>
      </c>
      <c r="G473" s="41">
        <f>[1]PS!H20</f>
        <v>4800</v>
      </c>
    </row>
    <row r="474" spans="1:7">
      <c r="A474" s="158" t="s">
        <v>55</v>
      </c>
      <c r="B474" s="159" t="s">
        <v>56</v>
      </c>
      <c r="C474" s="39">
        <f>'[1]21ps'!H22</f>
        <v>0</v>
      </c>
      <c r="D474" s="40">
        <f>'[1]22ps'!H22</f>
        <v>0</v>
      </c>
      <c r="E474" s="40">
        <f t="shared" si="11"/>
        <v>0</v>
      </c>
      <c r="F474" s="40">
        <v>0</v>
      </c>
      <c r="G474" s="41">
        <f>[1]PS!H21</f>
        <v>0</v>
      </c>
    </row>
    <row r="475" spans="1:7">
      <c r="A475" s="84" t="s">
        <v>57</v>
      </c>
      <c r="B475" s="174" t="s">
        <v>58</v>
      </c>
      <c r="C475" s="55">
        <f>'[1]21ps'!H24+'[1]21ps'!H25+'[1]21ps'!H26</f>
        <v>57568</v>
      </c>
      <c r="D475" s="42">
        <f>'[1]22ps'!H24+'[1]22ps'!H25+'[1]22ps'!H27</f>
        <v>78728</v>
      </c>
      <c r="E475" s="42">
        <f t="shared" si="11"/>
        <v>62856</v>
      </c>
      <c r="F475" s="42">
        <v>141584</v>
      </c>
      <c r="G475" s="43">
        <f>[1]PS!H23+[1]PS!H24+[1]PS!H25</f>
        <v>156387</v>
      </c>
    </row>
    <row r="476" ht="18" customHeight="1" spans="1:7">
      <c r="A476" s="172" t="s">
        <v>59</v>
      </c>
      <c r="B476" s="187"/>
      <c r="C476" s="47">
        <f>SUM(C460:C475)</f>
        <v>532190.82</v>
      </c>
      <c r="D476" s="47">
        <f>SUM(D460:D475)</f>
        <v>543359.98</v>
      </c>
      <c r="E476" s="47">
        <f t="shared" si="11"/>
        <v>1485253.3</v>
      </c>
      <c r="F476" s="48">
        <f>SUM(F460:F475)</f>
        <v>2028613.28</v>
      </c>
      <c r="G476" s="110">
        <f>SUM(G460:G475)</f>
        <v>2224877.98</v>
      </c>
    </row>
    <row r="477" ht="15.15" spans="1:7">
      <c r="A477" s="158"/>
      <c r="B477" s="159"/>
      <c r="C477" s="161"/>
      <c r="D477" s="162"/>
      <c r="E477" s="162"/>
      <c r="F477" s="162"/>
      <c r="G477" s="162"/>
    </row>
    <row r="478" spans="1:7">
      <c r="A478" s="163"/>
      <c r="B478" s="164" t="s">
        <v>13</v>
      </c>
      <c r="C478" s="136" t="s">
        <v>15</v>
      </c>
      <c r="D478" s="137" t="s">
        <v>16</v>
      </c>
      <c r="E478" s="138"/>
      <c r="F478" s="138"/>
      <c r="G478" s="139" t="s">
        <v>17</v>
      </c>
    </row>
    <row r="479" spans="1:7">
      <c r="A479" s="165"/>
      <c r="B479" s="166"/>
      <c r="C479" s="142"/>
      <c r="D479" s="143" t="s">
        <v>19</v>
      </c>
      <c r="E479" s="144" t="s">
        <v>20</v>
      </c>
      <c r="F479" s="145" t="s">
        <v>21</v>
      </c>
      <c r="G479" s="146"/>
    </row>
    <row r="480" ht="15.15" spans="1:7">
      <c r="A480" s="167"/>
      <c r="B480" s="168"/>
      <c r="C480" s="147" t="s">
        <v>22</v>
      </c>
      <c r="D480" s="148" t="s">
        <v>22</v>
      </c>
      <c r="E480" s="149" t="s">
        <v>23</v>
      </c>
      <c r="F480" s="150"/>
      <c r="G480" s="151" t="s">
        <v>24</v>
      </c>
    </row>
    <row r="481" spans="1:7">
      <c r="A481" s="51"/>
      <c r="B481" s="169"/>
      <c r="C481" s="52"/>
      <c r="D481" s="53"/>
      <c r="E481" s="53"/>
      <c r="F481" s="53"/>
      <c r="G481" s="54"/>
    </row>
    <row r="482" spans="1:7">
      <c r="A482" s="158" t="s">
        <v>61</v>
      </c>
      <c r="B482" s="159" t="s">
        <v>62</v>
      </c>
      <c r="C482" s="111">
        <f>'[1]21mooe'!H3</f>
        <v>35130</v>
      </c>
      <c r="D482" s="112">
        <f>'[1]22mooe'!H3</f>
        <v>33900</v>
      </c>
      <c r="E482" s="112">
        <f t="shared" ref="E482:E491" si="12">F482-D482</f>
        <v>86100</v>
      </c>
      <c r="F482" s="112">
        <v>120000</v>
      </c>
      <c r="G482" s="113">
        <f>[1]MOOE!H2</f>
        <v>120000</v>
      </c>
    </row>
    <row r="483" spans="1:7">
      <c r="A483" s="158" t="s">
        <v>63</v>
      </c>
      <c r="B483" s="159" t="s">
        <v>64</v>
      </c>
      <c r="C483" s="39">
        <f>'[1]21mooe'!H4</f>
        <v>72700</v>
      </c>
      <c r="D483" s="40">
        <f>'[1]22mooe'!H4</f>
        <v>67449</v>
      </c>
      <c r="E483" s="40">
        <f t="shared" si="12"/>
        <v>52551</v>
      </c>
      <c r="F483" s="40">
        <v>120000</v>
      </c>
      <c r="G483" s="41">
        <f>[1]MOOE!H3</f>
        <v>120000</v>
      </c>
    </row>
    <row r="484" spans="1:7">
      <c r="A484" s="158" t="s">
        <v>65</v>
      </c>
      <c r="B484" s="159" t="s">
        <v>66</v>
      </c>
      <c r="C484" s="39">
        <f>'[1]21mooe'!H5</f>
        <v>95243.6</v>
      </c>
      <c r="D484" s="40">
        <f>'[1]22mooe'!H5</f>
        <v>14630</v>
      </c>
      <c r="E484" s="40">
        <f t="shared" si="12"/>
        <v>85370</v>
      </c>
      <c r="F484" s="40">
        <v>100000</v>
      </c>
      <c r="G484" s="41">
        <f>[1]MOOE!H4</f>
        <v>100000</v>
      </c>
    </row>
    <row r="485" spans="1:7">
      <c r="A485" s="158" t="s">
        <v>67</v>
      </c>
      <c r="B485" s="159" t="s">
        <v>68</v>
      </c>
      <c r="C485" s="39">
        <v>0</v>
      </c>
      <c r="D485" s="40">
        <v>0</v>
      </c>
      <c r="E485" s="40">
        <f t="shared" si="12"/>
        <v>0</v>
      </c>
      <c r="F485" s="40">
        <v>0</v>
      </c>
      <c r="G485" s="41">
        <f>[1]MOOE!H6</f>
        <v>0</v>
      </c>
    </row>
    <row r="486" spans="1:7">
      <c r="A486" s="158" t="s">
        <v>75</v>
      </c>
      <c r="B486" s="159" t="s">
        <v>76</v>
      </c>
      <c r="C486" s="39">
        <v>0</v>
      </c>
      <c r="D486" s="40">
        <f>'[1]22mooe'!H11</f>
        <v>600</v>
      </c>
      <c r="E486" s="40">
        <f t="shared" si="12"/>
        <v>3000</v>
      </c>
      <c r="F486" s="40">
        <v>3600</v>
      </c>
      <c r="G486" s="41">
        <f>[1]MOOE!H10</f>
        <v>3600</v>
      </c>
    </row>
    <row r="487" spans="1:7">
      <c r="A487" s="158" t="s">
        <v>143</v>
      </c>
      <c r="B487" s="159" t="s">
        <v>78</v>
      </c>
      <c r="C487" s="39">
        <f>'[1]21mooe'!H12</f>
        <v>13220</v>
      </c>
      <c r="D487" s="40">
        <f>'[1]22mooe'!H12</f>
        <v>5632</v>
      </c>
      <c r="E487" s="40">
        <f t="shared" si="12"/>
        <v>14368</v>
      </c>
      <c r="F487" s="40">
        <v>20000</v>
      </c>
      <c r="G487" s="41">
        <f>[1]MOOE!H11</f>
        <v>20000</v>
      </c>
    </row>
    <row r="488" spans="1:7">
      <c r="A488" s="158" t="s">
        <v>89</v>
      </c>
      <c r="B488" s="159" t="s">
        <v>90</v>
      </c>
      <c r="C488" s="39">
        <f>'[1]21mooe'!H19</f>
        <v>0</v>
      </c>
      <c r="D488" s="40">
        <f>'[1]22mooe'!H19</f>
        <v>0</v>
      </c>
      <c r="E488" s="40">
        <f t="shared" si="12"/>
        <v>0</v>
      </c>
      <c r="F488" s="40">
        <v>0</v>
      </c>
      <c r="G488" s="41">
        <v>0</v>
      </c>
    </row>
    <row r="489" spans="1:7">
      <c r="A489" s="158" t="s">
        <v>95</v>
      </c>
      <c r="B489" s="159" t="s">
        <v>96</v>
      </c>
      <c r="C489" s="39">
        <v>0</v>
      </c>
      <c r="D489" s="40">
        <v>0</v>
      </c>
      <c r="E489" s="40">
        <f t="shared" si="12"/>
        <v>0</v>
      </c>
      <c r="F489" s="40">
        <v>0</v>
      </c>
      <c r="G489" s="41">
        <f>[1]MOOE!H20</f>
        <v>0</v>
      </c>
    </row>
    <row r="490" spans="1:7">
      <c r="A490" s="158" t="s">
        <v>105</v>
      </c>
      <c r="B490" s="159" t="s">
        <v>106</v>
      </c>
      <c r="C490" s="39">
        <f>'[1]21mooe'!H28</f>
        <v>84311.4</v>
      </c>
      <c r="D490" s="40">
        <f>'[1]22mooe'!H29</f>
        <v>21100.35</v>
      </c>
      <c r="E490" s="40">
        <f t="shared" si="12"/>
        <v>78899.65</v>
      </c>
      <c r="F490" s="40">
        <v>100000</v>
      </c>
      <c r="G490" s="41">
        <f>[1]MOOE!H25</f>
        <v>100000</v>
      </c>
    </row>
    <row r="491" ht="18" customHeight="1" spans="1:7">
      <c r="A491" s="182" t="s">
        <v>107</v>
      </c>
      <c r="B491" s="183"/>
      <c r="C491" s="92">
        <f>SUM(C482:C490)</f>
        <v>300605</v>
      </c>
      <c r="D491" s="46">
        <f>SUM(D482:D490)</f>
        <v>143311.35</v>
      </c>
      <c r="E491" s="46">
        <f t="shared" si="12"/>
        <v>320288.65</v>
      </c>
      <c r="F491" s="92">
        <f>SUM(F482:F490)</f>
        <v>463600</v>
      </c>
      <c r="G491" s="85">
        <f>SUM(G482:G490)</f>
        <v>463600</v>
      </c>
    </row>
    <row r="492" ht="18" customHeight="1" spans="1:7">
      <c r="A492" s="158"/>
      <c r="B492" s="159"/>
      <c r="C492" s="39"/>
      <c r="D492" s="40"/>
      <c r="E492" s="40"/>
      <c r="F492" s="40"/>
      <c r="G492" s="41"/>
    </row>
    <row r="493" ht="18" customHeight="1" spans="1:7">
      <c r="A493" s="158" t="s">
        <v>111</v>
      </c>
      <c r="B493" s="184" t="s">
        <v>130</v>
      </c>
      <c r="C493" s="39">
        <v>0</v>
      </c>
      <c r="D493" s="40">
        <f>'[1]22mooe'!H33</f>
        <v>21850</v>
      </c>
      <c r="E493" s="40">
        <f>F493-D493</f>
        <v>28150</v>
      </c>
      <c r="F493" s="40">
        <v>50000</v>
      </c>
      <c r="G493" s="41">
        <f>[1]MOOE!H29</f>
        <v>0</v>
      </c>
    </row>
    <row r="494" spans="1:7">
      <c r="A494" s="158" t="s">
        <v>131</v>
      </c>
      <c r="B494" s="184" t="s">
        <v>110</v>
      </c>
      <c r="C494" s="39">
        <v>0</v>
      </c>
      <c r="D494" s="40">
        <v>0</v>
      </c>
      <c r="E494" s="40">
        <f>F494-D494</f>
        <v>0</v>
      </c>
      <c r="F494" s="40">
        <v>0</v>
      </c>
      <c r="G494" s="41">
        <f>[1]MOOE!H31</f>
        <v>0</v>
      </c>
    </row>
    <row r="495" spans="1:7">
      <c r="A495" s="158" t="s">
        <v>132</v>
      </c>
      <c r="B495" s="185" t="s">
        <v>116</v>
      </c>
      <c r="C495" s="39">
        <v>0</v>
      </c>
      <c r="D495" s="40">
        <v>0</v>
      </c>
      <c r="E495" s="40">
        <f>F495-D495</f>
        <v>0</v>
      </c>
      <c r="F495" s="40">
        <v>0</v>
      </c>
      <c r="G495" s="41">
        <f>[1]MOOE!H32</f>
        <v>0</v>
      </c>
    </row>
    <row r="496" ht="18" customHeight="1" spans="1:7">
      <c r="A496" s="60" t="s">
        <v>117</v>
      </c>
      <c r="B496" s="171"/>
      <c r="C496" s="62">
        <f>SUM(C494:C495)</f>
        <v>0</v>
      </c>
      <c r="D496" s="62">
        <f>SUM(D493:D495)</f>
        <v>21850</v>
      </c>
      <c r="E496" s="62">
        <f>SUM(E493:E495)</f>
        <v>28150</v>
      </c>
      <c r="F496" s="62">
        <f>SUM(F493:F495)</f>
        <v>50000</v>
      </c>
      <c r="G496" s="64">
        <f>SUM(G493:G495)</f>
        <v>0</v>
      </c>
    </row>
    <row r="497" ht="21" customHeight="1" spans="1:7">
      <c r="A497" s="172"/>
      <c r="B497" s="173"/>
      <c r="C497" s="67">
        <f>C476+C491+C496</f>
        <v>832795.82</v>
      </c>
      <c r="D497" s="67">
        <f>D476+D491+D496</f>
        <v>708521.33</v>
      </c>
      <c r="E497" s="68">
        <f>F497-D497</f>
        <v>1833691.95</v>
      </c>
      <c r="F497" s="67">
        <f>F476+F491+F496</f>
        <v>2542213.28</v>
      </c>
      <c r="G497" s="69">
        <f>G476+G491+G496</f>
        <v>2688477.98</v>
      </c>
    </row>
    <row r="498" ht="15" spans="1:7">
      <c r="A498" s="72"/>
      <c r="B498" s="73"/>
      <c r="C498" s="71"/>
      <c r="D498" s="71"/>
      <c r="E498" s="71"/>
      <c r="F498" s="71"/>
      <c r="G498" s="71"/>
    </row>
    <row r="499" ht="15" spans="1:7">
      <c r="A499" s="72"/>
      <c r="B499" s="73"/>
      <c r="C499" s="71"/>
      <c r="D499" s="71"/>
      <c r="E499" s="71"/>
      <c r="F499" s="71"/>
      <c r="G499" s="71"/>
    </row>
    <row r="500" ht="15" spans="1:7">
      <c r="A500" s="72"/>
      <c r="B500" s="73"/>
      <c r="C500" s="71"/>
      <c r="D500" s="71"/>
      <c r="E500" s="71"/>
      <c r="F500" s="71"/>
      <c r="G500" s="71"/>
    </row>
    <row r="501" spans="1:7">
      <c r="A501" s="72"/>
      <c r="B501" s="72" t="s">
        <v>121</v>
      </c>
      <c r="C501" s="76"/>
      <c r="D501" s="77"/>
      <c r="E501" s="78" t="s">
        <v>122</v>
      </c>
      <c r="F501" s="78"/>
      <c r="G501" s="76"/>
    </row>
    <row r="502" spans="1:7">
      <c r="A502" s="72"/>
      <c r="B502" s="79"/>
      <c r="C502" s="76"/>
      <c r="D502" s="77"/>
      <c r="E502" s="77"/>
      <c r="F502" s="77"/>
      <c r="G502" s="76"/>
    </row>
    <row r="504" spans="2:7">
      <c r="B504" s="81" t="s">
        <v>125</v>
      </c>
      <c r="C504" s="81"/>
      <c r="D504" s="81"/>
      <c r="E504" s="81" t="s">
        <v>124</v>
      </c>
      <c r="F504" s="81"/>
      <c r="G504" s="81"/>
    </row>
    <row r="505" spans="2:7">
      <c r="B505" s="82" t="s">
        <v>127</v>
      </c>
      <c r="C505" s="82"/>
      <c r="D505" s="82"/>
      <c r="E505" s="82" t="s">
        <v>126</v>
      </c>
      <c r="F505" s="82"/>
      <c r="G505" s="82"/>
    </row>
    <row r="506" spans="2:7">
      <c r="B506" s="82"/>
      <c r="C506" s="82"/>
      <c r="D506" s="82"/>
      <c r="E506" s="82"/>
      <c r="F506" s="82"/>
      <c r="G506" s="82"/>
    </row>
    <row r="507" spans="2:7">
      <c r="B507" s="82"/>
      <c r="C507" s="82"/>
      <c r="D507" s="82"/>
      <c r="E507" s="82"/>
      <c r="F507" s="82"/>
      <c r="G507" s="82"/>
    </row>
    <row r="508" spans="2:7">
      <c r="B508" s="82"/>
      <c r="C508" s="82"/>
      <c r="D508" s="82"/>
      <c r="E508" s="82"/>
      <c r="F508" s="82"/>
      <c r="G508" s="82"/>
    </row>
    <row r="509" spans="2:7">
      <c r="B509" s="82"/>
      <c r="C509" s="82"/>
      <c r="D509" s="82"/>
      <c r="E509" s="82"/>
      <c r="F509" s="82"/>
      <c r="G509" s="82"/>
    </row>
    <row r="510" spans="2:7">
      <c r="B510" s="82"/>
      <c r="C510" s="82"/>
      <c r="D510" s="82"/>
      <c r="E510" s="82"/>
      <c r="F510" s="82"/>
      <c r="G510" s="82"/>
    </row>
    <row r="511" spans="1:7">
      <c r="A511" s="98"/>
      <c r="B511" s="98"/>
      <c r="C511" s="98"/>
      <c r="D511" s="98"/>
      <c r="E511" s="98"/>
      <c r="F511" s="98"/>
      <c r="G511" s="98"/>
    </row>
    <row r="512" spans="1:7">
      <c r="A512" s="100"/>
      <c r="B512" s="100"/>
      <c r="C512" s="100"/>
      <c r="D512" s="100"/>
      <c r="E512" s="100"/>
      <c r="F512" s="100"/>
      <c r="G512" s="100"/>
    </row>
    <row r="513" spans="1:7">
      <c r="A513" s="100"/>
      <c r="B513" s="100"/>
      <c r="C513" s="100"/>
      <c r="D513" s="100"/>
      <c r="E513" s="100"/>
      <c r="F513" s="100"/>
      <c r="G513" s="100"/>
    </row>
    <row r="514" spans="1:7">
      <c r="A514" s="97"/>
      <c r="B514" s="97"/>
      <c r="C514" s="97"/>
      <c r="D514" s="97"/>
      <c r="E514" s="97"/>
      <c r="F514" s="97"/>
      <c r="G514" s="97"/>
    </row>
    <row r="515" ht="15.6" spans="1:7">
      <c r="A515" s="131"/>
      <c r="B515" s="131"/>
      <c r="C515" s="131"/>
      <c r="D515" s="131"/>
      <c r="E515" s="131"/>
      <c r="F515" s="131"/>
      <c r="G515" s="131"/>
    </row>
    <row r="516" ht="15.6" spans="1:7">
      <c r="A516" s="131"/>
      <c r="B516" s="131"/>
      <c r="C516" s="131"/>
      <c r="D516" s="131"/>
      <c r="E516" s="131"/>
      <c r="F516" s="131"/>
      <c r="G516" s="131"/>
    </row>
    <row r="517" spans="1:7">
      <c r="A517" s="132"/>
      <c r="B517" s="132"/>
      <c r="C517" s="132"/>
      <c r="D517" s="132"/>
      <c r="E517" s="132"/>
      <c r="F517" s="132"/>
      <c r="G517" s="132"/>
    </row>
    <row r="518" spans="1:7">
      <c r="A518" s="105"/>
      <c r="B518" s="105"/>
      <c r="C518" s="105"/>
      <c r="D518" s="105" t="s">
        <v>6</v>
      </c>
      <c r="E518" s="132">
        <v>2023</v>
      </c>
      <c r="F518" s="105"/>
      <c r="G518" s="105"/>
    </row>
    <row r="519" ht="24" customHeight="1" spans="1:7">
      <c r="A519" s="97"/>
      <c r="B519" s="132"/>
      <c r="C519" s="132"/>
      <c r="D519" s="105" t="s">
        <v>9</v>
      </c>
      <c r="E519" s="97" t="s">
        <v>152</v>
      </c>
      <c r="F519" s="97"/>
      <c r="G519" s="132"/>
    </row>
    <row r="520" spans="1:7">
      <c r="A520" s="105"/>
      <c r="B520" s="132"/>
      <c r="C520" s="132"/>
      <c r="D520" s="105"/>
      <c r="E520" s="97"/>
      <c r="F520" s="97"/>
      <c r="G520" s="132"/>
    </row>
    <row r="521" ht="18.15" spans="1:7">
      <c r="A521" s="186"/>
      <c r="B521" s="186"/>
      <c r="C521" s="186"/>
      <c r="D521" s="186"/>
      <c r="E521" s="186"/>
      <c r="F521" s="186"/>
      <c r="G521" s="186"/>
    </row>
    <row r="522" spans="1:7">
      <c r="A522" s="163"/>
      <c r="B522" s="164" t="s">
        <v>13</v>
      </c>
      <c r="C522" s="136" t="s">
        <v>15</v>
      </c>
      <c r="D522" s="137" t="s">
        <v>16</v>
      </c>
      <c r="E522" s="138"/>
      <c r="F522" s="138"/>
      <c r="G522" s="139" t="s">
        <v>17</v>
      </c>
    </row>
    <row r="523" spans="1:7">
      <c r="A523" s="165"/>
      <c r="B523" s="166"/>
      <c r="C523" s="142"/>
      <c r="D523" s="143" t="s">
        <v>19</v>
      </c>
      <c r="E523" s="144" t="s">
        <v>20</v>
      </c>
      <c r="F523" s="145" t="s">
        <v>21</v>
      </c>
      <c r="G523" s="146"/>
    </row>
    <row r="524" spans="1:7">
      <c r="A524" s="167"/>
      <c r="B524" s="168"/>
      <c r="C524" s="147" t="s">
        <v>22</v>
      </c>
      <c r="D524" s="148" t="s">
        <v>22</v>
      </c>
      <c r="E524" s="149" t="s">
        <v>23</v>
      </c>
      <c r="F524" s="150"/>
      <c r="G524" s="151" t="s">
        <v>24</v>
      </c>
    </row>
    <row r="525" spans="1:7">
      <c r="A525" s="158"/>
      <c r="B525" s="159"/>
      <c r="C525" s="39"/>
      <c r="D525" s="40"/>
      <c r="E525" s="40"/>
      <c r="F525" s="40"/>
      <c r="G525" s="41"/>
    </row>
    <row r="526" spans="1:7">
      <c r="A526" s="158" t="s">
        <v>26</v>
      </c>
      <c r="B526" s="159" t="s">
        <v>27</v>
      </c>
      <c r="C526" s="36">
        <f>'[1]21ps'!I5</f>
        <v>1212430</v>
      </c>
      <c r="D526" s="37">
        <f>'[1]22ps'!I5</f>
        <v>619387.5</v>
      </c>
      <c r="E526" s="37">
        <f>F526-D526</f>
        <v>773764.5</v>
      </c>
      <c r="F526" s="37">
        <v>1393152</v>
      </c>
      <c r="G526" s="38">
        <f>[1]PS!I5</f>
        <v>1571520</v>
      </c>
    </row>
    <row r="527" spans="1:7">
      <c r="A527" s="158" t="s">
        <v>28</v>
      </c>
      <c r="B527" s="159" t="s">
        <v>29</v>
      </c>
      <c r="C527" s="39">
        <f>'[1]21ps'!I6</f>
        <v>108930.92</v>
      </c>
      <c r="D527" s="40">
        <f>'[1]22ps'!I6</f>
        <v>52393.18</v>
      </c>
      <c r="E527" s="40">
        <f>F527-D527</f>
        <v>59466.41</v>
      </c>
      <c r="F527" s="40">
        <v>111859.59</v>
      </c>
      <c r="G527" s="41">
        <f>[1]PS!I6</f>
        <v>73265.58</v>
      </c>
    </row>
    <row r="528" spans="1:7">
      <c r="A528" s="158" t="s">
        <v>30</v>
      </c>
      <c r="B528" s="159"/>
      <c r="C528" s="39"/>
      <c r="D528" s="40"/>
      <c r="E528" s="40"/>
      <c r="F528" s="40"/>
      <c r="G528" s="41"/>
    </row>
    <row r="529" spans="1:7">
      <c r="A529" s="158" t="s">
        <v>31</v>
      </c>
      <c r="B529" s="159" t="s">
        <v>32</v>
      </c>
      <c r="C529" s="39">
        <f>'[1]21ps'!I7</f>
        <v>72000</v>
      </c>
      <c r="D529" s="40">
        <f>'[1]22ps'!I7</f>
        <v>36000</v>
      </c>
      <c r="E529" s="40">
        <f t="shared" ref="E529:E543" si="13">F529-D529</f>
        <v>60000</v>
      </c>
      <c r="F529" s="40">
        <v>96000</v>
      </c>
      <c r="G529" s="41">
        <f>[1]PS!I7</f>
        <v>120000</v>
      </c>
    </row>
    <row r="530" spans="1:7">
      <c r="A530" s="158" t="s">
        <v>33</v>
      </c>
      <c r="B530" s="159" t="s">
        <v>34</v>
      </c>
      <c r="C530" s="39">
        <f>'[1]21ps'!I8</f>
        <v>72000</v>
      </c>
      <c r="D530" s="40">
        <f>'[1]22ps'!I8</f>
        <v>36000</v>
      </c>
      <c r="E530" s="40">
        <f t="shared" si="13"/>
        <v>36000</v>
      </c>
      <c r="F530" s="40">
        <v>72000</v>
      </c>
      <c r="G530" s="41">
        <f>[1]PS!I8</f>
        <v>72000</v>
      </c>
    </row>
    <row r="531" spans="1:7">
      <c r="A531" s="158" t="s">
        <v>35</v>
      </c>
      <c r="B531" s="159" t="s">
        <v>36</v>
      </c>
      <c r="C531" s="39">
        <f>'[1]21ps'!I9</f>
        <v>72000</v>
      </c>
      <c r="D531" s="40">
        <f>'[1]22ps'!I9</f>
        <v>36000</v>
      </c>
      <c r="E531" s="40">
        <f t="shared" si="13"/>
        <v>36000</v>
      </c>
      <c r="F531" s="40">
        <v>72000</v>
      </c>
      <c r="G531" s="41">
        <f>[1]PS!I9</f>
        <v>72000</v>
      </c>
    </row>
    <row r="532" spans="1:7">
      <c r="A532" s="158" t="s">
        <v>37</v>
      </c>
      <c r="B532" s="159" t="s">
        <v>38</v>
      </c>
      <c r="C532" s="39">
        <f>'[1]21ps'!I10</f>
        <v>18000</v>
      </c>
      <c r="D532" s="40">
        <f>'[1]22ps'!I10</f>
        <v>18000</v>
      </c>
      <c r="E532" s="40">
        <f t="shared" si="13"/>
        <v>6000</v>
      </c>
      <c r="F532" s="40">
        <v>24000</v>
      </c>
      <c r="G532" s="41">
        <f>[1]PS!I10</f>
        <v>30000</v>
      </c>
    </row>
    <row r="533" spans="1:7">
      <c r="A533" s="158" t="s">
        <v>39</v>
      </c>
      <c r="B533" s="159" t="s">
        <v>40</v>
      </c>
      <c r="C533" s="39">
        <f>'[1]21ps'!I14</f>
        <v>0</v>
      </c>
      <c r="D533" s="40">
        <f>'[1]22ps'!I14</f>
        <v>0</v>
      </c>
      <c r="E533" s="40">
        <f t="shared" si="13"/>
        <v>0</v>
      </c>
      <c r="F533" s="40">
        <v>0</v>
      </c>
      <c r="G533" s="41">
        <v>0</v>
      </c>
    </row>
    <row r="534" spans="1:7">
      <c r="A534" s="158" t="s">
        <v>41</v>
      </c>
      <c r="B534" s="159" t="s">
        <v>42</v>
      </c>
      <c r="C534" s="39">
        <f>'[1]21ps'!I15</f>
        <v>10000</v>
      </c>
      <c r="D534" s="40">
        <f>'[1]22ps'!I15</f>
        <v>0</v>
      </c>
      <c r="E534" s="40">
        <f t="shared" si="13"/>
        <v>0</v>
      </c>
      <c r="F534" s="40">
        <v>0</v>
      </c>
      <c r="G534" s="41">
        <f>[1]PS!I14</f>
        <v>0</v>
      </c>
    </row>
    <row r="535" spans="1:7">
      <c r="A535" s="158" t="s">
        <v>43</v>
      </c>
      <c r="B535" s="159" t="s">
        <v>44</v>
      </c>
      <c r="C535" s="39">
        <f>'[1]21ps'!I16</f>
        <v>15000</v>
      </c>
      <c r="D535" s="40">
        <f>'[1]22ps'!I16</f>
        <v>0</v>
      </c>
      <c r="E535" s="40">
        <f t="shared" si="13"/>
        <v>20000</v>
      </c>
      <c r="F535" s="40">
        <v>20000</v>
      </c>
      <c r="G535" s="41">
        <f>[1]PS!I15</f>
        <v>25000</v>
      </c>
    </row>
    <row r="536" spans="1:7">
      <c r="A536" s="158" t="s">
        <v>45</v>
      </c>
      <c r="B536" s="159" t="s">
        <v>46</v>
      </c>
      <c r="C536" s="39">
        <f>'[1]21ps'!I17</f>
        <v>98415</v>
      </c>
      <c r="D536" s="40">
        <f>'[1]22ps'!I17</f>
        <v>0</v>
      </c>
      <c r="E536" s="40">
        <f t="shared" si="13"/>
        <v>116096</v>
      </c>
      <c r="F536" s="40">
        <v>116096</v>
      </c>
      <c r="G536" s="41">
        <f>[1]PS!I16</f>
        <v>130960</v>
      </c>
    </row>
    <row r="537" spans="1:7">
      <c r="A537" s="158" t="s">
        <v>47</v>
      </c>
      <c r="B537" s="159" t="s">
        <v>48</v>
      </c>
      <c r="C537" s="39">
        <f>'[1]21ps'!I18</f>
        <v>161717.04</v>
      </c>
      <c r="D537" s="40">
        <f>'[1]22ps'!I18</f>
        <v>61845.42</v>
      </c>
      <c r="E537" s="40">
        <f t="shared" si="13"/>
        <v>105332.82</v>
      </c>
      <c r="F537" s="40">
        <v>167178.24</v>
      </c>
      <c r="G537" s="41">
        <f>[1]PS!I17</f>
        <v>188582.4</v>
      </c>
    </row>
    <row r="538" spans="1:7">
      <c r="A538" s="158" t="s">
        <v>49</v>
      </c>
      <c r="B538" s="159" t="s">
        <v>50</v>
      </c>
      <c r="C538" s="39">
        <f>'[1]21ps'!I19</f>
        <v>23448.6</v>
      </c>
      <c r="D538" s="40">
        <f>'[1]22ps'!I19</f>
        <v>12356.64</v>
      </c>
      <c r="E538" s="40">
        <f t="shared" si="13"/>
        <v>15506.4</v>
      </c>
      <c r="F538" s="40">
        <v>27863.04</v>
      </c>
      <c r="G538" s="41">
        <f>[1]PS!I18</f>
        <v>31430.4</v>
      </c>
    </row>
    <row r="539" spans="1:7">
      <c r="A539" s="158" t="s">
        <v>51</v>
      </c>
      <c r="B539" s="159" t="s">
        <v>52</v>
      </c>
      <c r="C539" s="39">
        <f>'[1]21ps'!I20</f>
        <v>15605.4</v>
      </c>
      <c r="D539" s="40">
        <f>'[1]22ps'!I20</f>
        <v>8808.36</v>
      </c>
      <c r="E539" s="40">
        <f t="shared" si="13"/>
        <v>19054.68</v>
      </c>
      <c r="F539" s="40">
        <v>27863.04</v>
      </c>
      <c r="G539" s="41">
        <f>[1]PS!I19</f>
        <v>39288</v>
      </c>
    </row>
    <row r="540" spans="1:7">
      <c r="A540" s="158" t="s">
        <v>53</v>
      </c>
      <c r="B540" s="159" t="s">
        <v>54</v>
      </c>
      <c r="C540" s="39">
        <f>'[1]21ps'!I21</f>
        <v>3600</v>
      </c>
      <c r="D540" s="40">
        <f>'[1]22ps'!I21</f>
        <v>1800</v>
      </c>
      <c r="E540" s="40">
        <f t="shared" si="13"/>
        <v>3000</v>
      </c>
      <c r="F540" s="40">
        <v>4800</v>
      </c>
      <c r="G540" s="41">
        <f>[1]PS!I20</f>
        <v>6000</v>
      </c>
    </row>
    <row r="541" spans="1:7">
      <c r="A541" s="158" t="s">
        <v>55</v>
      </c>
      <c r="B541" s="159" t="s">
        <v>56</v>
      </c>
      <c r="C541" s="39">
        <f>'[1]21ps'!I22</f>
        <v>0</v>
      </c>
      <c r="D541" s="40">
        <f>'[1]22ps'!I22</f>
        <v>0</v>
      </c>
      <c r="E541" s="40">
        <f t="shared" si="13"/>
        <v>0</v>
      </c>
      <c r="F541" s="40">
        <v>0</v>
      </c>
      <c r="G541" s="41">
        <f>[1]PS!I21</f>
        <v>0</v>
      </c>
    </row>
    <row r="542" spans="1:7">
      <c r="A542" s="84" t="s">
        <v>57</v>
      </c>
      <c r="B542" s="174" t="s">
        <v>58</v>
      </c>
      <c r="C542" s="55">
        <f>'[1]21ps'!I24+'[1]21ps'!I25+'[1]21ps'!I26</f>
        <v>217182</v>
      </c>
      <c r="D542" s="42">
        <f>'[1]22ps'!I24+'[1]22ps'!I25+'[1]22ps'!I27</f>
        <v>128009</v>
      </c>
      <c r="E542" s="42">
        <f t="shared" si="13"/>
        <v>40087</v>
      </c>
      <c r="F542" s="42">
        <v>168096</v>
      </c>
      <c r="G542" s="43">
        <f>[1]PS!I23+[1]PS!I24+[1]PS!I25</f>
        <v>180960</v>
      </c>
    </row>
    <row r="543" ht="18" customHeight="1" spans="1:7">
      <c r="A543" s="172" t="s">
        <v>59</v>
      </c>
      <c r="B543" s="187"/>
      <c r="C543" s="47">
        <f>SUM(C526:C542)</f>
        <v>2100328.96</v>
      </c>
      <c r="D543" s="47">
        <f>SUM(D526:D542)</f>
        <v>1010600.1</v>
      </c>
      <c r="E543" s="47">
        <f t="shared" si="13"/>
        <v>1290307.81</v>
      </c>
      <c r="F543" s="48">
        <f>SUM(F526:F542)</f>
        <v>2300907.91</v>
      </c>
      <c r="G543" s="110">
        <f>SUM(G526:G542)</f>
        <v>2541006.38</v>
      </c>
    </row>
    <row r="544" ht="18" customHeight="1" spans="1:7">
      <c r="A544" s="188"/>
      <c r="B544" s="169"/>
      <c r="C544" s="189"/>
      <c r="D544" s="189"/>
      <c r="E544" s="189"/>
      <c r="F544" s="189"/>
      <c r="G544" s="189"/>
    </row>
    <row r="545" ht="18" customHeight="1" spans="1:7">
      <c r="A545" s="121"/>
      <c r="B545" s="159"/>
      <c r="C545" s="123"/>
      <c r="D545" s="123"/>
      <c r="E545" s="123"/>
      <c r="F545" s="123"/>
      <c r="G545" s="123"/>
    </row>
    <row r="546" ht="18" customHeight="1" spans="1:7">
      <c r="A546" s="121"/>
      <c r="B546" s="159"/>
      <c r="C546" s="123"/>
      <c r="D546" s="123"/>
      <c r="E546" s="123"/>
      <c r="F546" s="123"/>
      <c r="G546" s="123"/>
    </row>
    <row r="547" spans="1:7">
      <c r="A547" s="163"/>
      <c r="B547" s="164" t="s">
        <v>13</v>
      </c>
      <c r="C547" s="136" t="s">
        <v>15</v>
      </c>
      <c r="D547" s="137" t="s">
        <v>16</v>
      </c>
      <c r="E547" s="138"/>
      <c r="F547" s="138"/>
      <c r="G547" s="139" t="s">
        <v>17</v>
      </c>
    </row>
    <row r="548" spans="1:7">
      <c r="A548" s="165"/>
      <c r="B548" s="166"/>
      <c r="C548" s="142"/>
      <c r="D548" s="143" t="s">
        <v>19</v>
      </c>
      <c r="E548" s="144" t="s">
        <v>20</v>
      </c>
      <c r="F548" s="145" t="s">
        <v>21</v>
      </c>
      <c r="G548" s="146"/>
    </row>
    <row r="549" ht="15.15" spans="1:7">
      <c r="A549" s="175"/>
      <c r="B549" s="176"/>
      <c r="C549" s="177" t="s">
        <v>22</v>
      </c>
      <c r="D549" s="178" t="s">
        <v>22</v>
      </c>
      <c r="E549" s="179" t="s">
        <v>23</v>
      </c>
      <c r="F549" s="180"/>
      <c r="G549" s="181" t="s">
        <v>24</v>
      </c>
    </row>
    <row r="550" spans="1:7">
      <c r="A550" s="51"/>
      <c r="B550" s="169"/>
      <c r="C550" s="52"/>
      <c r="D550" s="53"/>
      <c r="E550" s="53"/>
      <c r="F550" s="53"/>
      <c r="G550" s="54"/>
    </row>
    <row r="551" spans="1:7">
      <c r="A551" s="158" t="s">
        <v>61</v>
      </c>
      <c r="B551" s="159" t="s">
        <v>62</v>
      </c>
      <c r="C551" s="36">
        <f>'[1]21mooe'!I3</f>
        <v>99058</v>
      </c>
      <c r="D551" s="37">
        <f>'[1]22mooe'!I3</f>
        <v>65060</v>
      </c>
      <c r="E551" s="37">
        <f t="shared" ref="E551:E557" si="14">F551-D551</f>
        <v>134940</v>
      </c>
      <c r="F551" s="37">
        <v>200000</v>
      </c>
      <c r="G551" s="38">
        <f>[1]MOOE!I2</f>
        <v>200000</v>
      </c>
    </row>
    <row r="552" spans="1:7">
      <c r="A552" s="158" t="s">
        <v>63</v>
      </c>
      <c r="B552" s="159" t="s">
        <v>64</v>
      </c>
      <c r="C552" s="39">
        <f>'[1]21mooe'!I4</f>
        <v>117450</v>
      </c>
      <c r="D552" s="40">
        <f>'[1]22mooe'!I4</f>
        <v>131550</v>
      </c>
      <c r="E552" s="40">
        <f t="shared" si="14"/>
        <v>68450</v>
      </c>
      <c r="F552" s="40">
        <v>200000</v>
      </c>
      <c r="G552" s="41">
        <f>[1]MOOE!I3</f>
        <v>200000</v>
      </c>
    </row>
    <row r="553" spans="1:7">
      <c r="A553" s="158" t="s">
        <v>65</v>
      </c>
      <c r="B553" s="159" t="s">
        <v>66</v>
      </c>
      <c r="C553" s="39">
        <f>'[1]21mooe'!I5</f>
        <v>60568</v>
      </c>
      <c r="D553" s="40">
        <f>'[1]22mooe'!I5</f>
        <v>25725</v>
      </c>
      <c r="E553" s="40">
        <f t="shared" si="14"/>
        <v>54275</v>
      </c>
      <c r="F553" s="40">
        <v>80000</v>
      </c>
      <c r="G553" s="41">
        <f>[1]MOOE!I4</f>
        <v>80000</v>
      </c>
    </row>
    <row r="554" spans="1:7">
      <c r="A554" s="158" t="s">
        <v>67</v>
      </c>
      <c r="B554" s="159" t="s">
        <v>68</v>
      </c>
      <c r="C554" s="39">
        <v>0</v>
      </c>
      <c r="D554" s="40">
        <v>0</v>
      </c>
      <c r="E554" s="40">
        <f t="shared" si="14"/>
        <v>0</v>
      </c>
      <c r="F554" s="40">
        <v>0</v>
      </c>
      <c r="G554" s="41">
        <f>[1]MOOE!I6</f>
        <v>0</v>
      </c>
    </row>
    <row r="555" spans="1:7">
      <c r="A555" s="158" t="s">
        <v>75</v>
      </c>
      <c r="B555" s="159" t="s">
        <v>76</v>
      </c>
      <c r="C555" s="39">
        <f>'[1]21mooe'!I11</f>
        <v>3600</v>
      </c>
      <c r="D555" s="40">
        <f>'[1]22mooe'!I11</f>
        <v>1200</v>
      </c>
      <c r="E555" s="40">
        <f t="shared" si="14"/>
        <v>2400</v>
      </c>
      <c r="F555" s="40">
        <v>3600</v>
      </c>
      <c r="G555" s="41">
        <f>[1]MOOE!I10</f>
        <v>3600</v>
      </c>
    </row>
    <row r="556" spans="1:7">
      <c r="A556" s="158" t="s">
        <v>143</v>
      </c>
      <c r="B556" s="159" t="s">
        <v>78</v>
      </c>
      <c r="C556" s="39">
        <f>'[1]21mooe'!I12</f>
        <v>12413.03</v>
      </c>
      <c r="D556" s="40">
        <f>'[1]22mooe'!I12</f>
        <v>5216</v>
      </c>
      <c r="E556" s="40">
        <f t="shared" si="14"/>
        <v>14784</v>
      </c>
      <c r="F556" s="40">
        <v>20000</v>
      </c>
      <c r="G556" s="41">
        <f>[1]MOOE!I11</f>
        <v>20000</v>
      </c>
    </row>
    <row r="557" spans="1:7">
      <c r="A557" s="158" t="s">
        <v>79</v>
      </c>
      <c r="B557" s="159" t="s">
        <v>80</v>
      </c>
      <c r="C557" s="39">
        <f>'[1]21mooe'!I13</f>
        <v>12000</v>
      </c>
      <c r="D557" s="40">
        <f>'[1]22mooe'!I13</f>
        <v>0</v>
      </c>
      <c r="E557" s="40">
        <f t="shared" si="14"/>
        <v>15000</v>
      </c>
      <c r="F557" s="40">
        <v>15000</v>
      </c>
      <c r="G557" s="41">
        <f>[1]MOOE!I12</f>
        <v>15000</v>
      </c>
    </row>
    <row r="558" spans="1:7">
      <c r="A558" s="158" t="s">
        <v>89</v>
      </c>
      <c r="B558" s="159" t="s">
        <v>90</v>
      </c>
      <c r="C558" s="39">
        <f>'[1]21mooe'!I19</f>
        <v>0</v>
      </c>
      <c r="D558" s="40">
        <f>'[1]22mooe'!I19</f>
        <v>0</v>
      </c>
      <c r="E558" s="40">
        <f>F558</f>
        <v>0</v>
      </c>
      <c r="F558" s="40">
        <v>0</v>
      </c>
      <c r="G558" s="41">
        <v>0</v>
      </c>
    </row>
    <row r="559" spans="1:7">
      <c r="A559" s="158" t="s">
        <v>95</v>
      </c>
      <c r="B559" s="159" t="s">
        <v>96</v>
      </c>
      <c r="C559" s="39">
        <v>0</v>
      </c>
      <c r="D559" s="40">
        <v>0</v>
      </c>
      <c r="E559" s="40">
        <f>F559-D559</f>
        <v>0</v>
      </c>
      <c r="F559" s="40">
        <v>0</v>
      </c>
      <c r="G559" s="41">
        <f>[1]MOOE!I20</f>
        <v>0</v>
      </c>
    </row>
    <row r="560" spans="1:7">
      <c r="A560" s="158" t="s">
        <v>153</v>
      </c>
      <c r="B560" s="159" t="s">
        <v>154</v>
      </c>
      <c r="C560" s="39">
        <f>'[1]21mooe'!I27</f>
        <v>805934.65</v>
      </c>
      <c r="D560" s="40">
        <f>'[1]22mooe'!I28</f>
        <v>443918.05</v>
      </c>
      <c r="E560" s="40">
        <f>F560-D560</f>
        <v>2556081.95</v>
      </c>
      <c r="F560" s="40">
        <v>3000000</v>
      </c>
      <c r="G560" s="41">
        <f>[1]MOOE!I24</f>
        <v>3000000</v>
      </c>
    </row>
    <row r="561" spans="1:7">
      <c r="A561" s="158" t="s">
        <v>105</v>
      </c>
      <c r="B561" s="159" t="s">
        <v>106</v>
      </c>
      <c r="C561" s="39">
        <f>'[1]21mooe'!I28</f>
        <v>107925.49</v>
      </c>
      <c r="D561" s="40">
        <f>'[1]22mooe'!I29</f>
        <v>42061.1</v>
      </c>
      <c r="E561" s="40">
        <f>F561-D561</f>
        <v>107938.9</v>
      </c>
      <c r="F561" s="40">
        <v>150000</v>
      </c>
      <c r="G561" s="41">
        <f>[1]MOOE!I25</f>
        <v>150000</v>
      </c>
    </row>
    <row r="562" ht="15.15" spans="1:7">
      <c r="A562" s="182" t="s">
        <v>107</v>
      </c>
      <c r="B562" s="183"/>
      <c r="C562" s="92">
        <f>SUM(C551:C561)</f>
        <v>1218949.17</v>
      </c>
      <c r="D562" s="46">
        <f>SUM(D551:D561)</f>
        <v>714730.15</v>
      </c>
      <c r="E562" s="46">
        <f>F562-D562</f>
        <v>2953869.85</v>
      </c>
      <c r="F562" s="92">
        <f>SUM(F551:F561)</f>
        <v>3668600</v>
      </c>
      <c r="G562" s="85">
        <f>SUM(G551:G561)</f>
        <v>3668600</v>
      </c>
    </row>
    <row r="563" spans="1:7">
      <c r="A563" s="158"/>
      <c r="B563" s="159"/>
      <c r="C563" s="39"/>
      <c r="D563" s="40"/>
      <c r="E563" s="40"/>
      <c r="F563" s="40"/>
      <c r="G563" s="41"/>
    </row>
    <row r="564" spans="1:7">
      <c r="A564" s="158" t="s">
        <v>131</v>
      </c>
      <c r="B564" s="184" t="s">
        <v>110</v>
      </c>
      <c r="C564" s="39">
        <f>'[1]21mooe'!I34</f>
        <v>0</v>
      </c>
      <c r="D564" s="40">
        <f>'[1]22mooe'!I34</f>
        <v>13198</v>
      </c>
      <c r="E564" s="40">
        <f>F564-D564</f>
        <v>36802</v>
      </c>
      <c r="F564" s="40">
        <v>50000</v>
      </c>
      <c r="G564" s="41">
        <f>[1]MOOE!I31</f>
        <v>0</v>
      </c>
    </row>
    <row r="565" spans="1:7">
      <c r="A565" s="158" t="s">
        <v>138</v>
      </c>
      <c r="B565" s="159" t="s">
        <v>114</v>
      </c>
      <c r="C565" s="39">
        <v>0</v>
      </c>
      <c r="D565" s="40">
        <v>0</v>
      </c>
      <c r="E565" s="40">
        <f>F565-D565</f>
        <v>0</v>
      </c>
      <c r="F565" s="40">
        <v>0</v>
      </c>
      <c r="G565" s="41">
        <f>[1]MOOE!I30</f>
        <v>0</v>
      </c>
    </row>
    <row r="566" spans="1:7">
      <c r="A566" s="158" t="s">
        <v>132</v>
      </c>
      <c r="B566" s="185" t="s">
        <v>116</v>
      </c>
      <c r="C566" s="39">
        <f>'[1]21mooe'!I35</f>
        <v>50000</v>
      </c>
      <c r="D566" s="40">
        <v>0</v>
      </c>
      <c r="E566" s="40">
        <f>F566-D566</f>
        <v>0</v>
      </c>
      <c r="F566" s="40"/>
      <c r="G566" s="41">
        <f>[1]MOOE!I32</f>
        <v>0</v>
      </c>
    </row>
    <row r="567" ht="18.75" customHeight="1" spans="1:7">
      <c r="A567" s="60" t="s">
        <v>117</v>
      </c>
      <c r="B567" s="171"/>
      <c r="C567" s="62">
        <f>SUM(C564:C566)</f>
        <v>50000</v>
      </c>
      <c r="D567" s="62">
        <f>SUM(D564:D566)</f>
        <v>13198</v>
      </c>
      <c r="E567" s="63">
        <f>F567-D567</f>
        <v>36802</v>
      </c>
      <c r="F567" s="62">
        <f>SUM(F564:F566)</f>
        <v>50000</v>
      </c>
      <c r="G567" s="64">
        <f>SUM(G564:G566)</f>
        <v>0</v>
      </c>
    </row>
    <row r="568" ht="21" customHeight="1" spans="1:7">
      <c r="A568" s="172"/>
      <c r="B568" s="173"/>
      <c r="C568" s="67">
        <f>C543+C562+C567</f>
        <v>3369278.13</v>
      </c>
      <c r="D568" s="68">
        <f>D543+D562+D567</f>
        <v>1738528.25</v>
      </c>
      <c r="E568" s="68">
        <f>F568-D568</f>
        <v>4280979.66</v>
      </c>
      <c r="F568" s="67">
        <f>F543+F562+F567</f>
        <v>6019507.91</v>
      </c>
      <c r="G568" s="69">
        <f>G543+G562+G567</f>
        <v>6209606.38</v>
      </c>
    </row>
    <row r="569" ht="15" spans="1:7">
      <c r="A569" s="72"/>
      <c r="B569" s="73"/>
      <c r="C569" s="71"/>
      <c r="D569" s="71"/>
      <c r="E569" s="71"/>
      <c r="F569" s="71"/>
      <c r="G569" s="71"/>
    </row>
    <row r="570" ht="15" spans="1:7">
      <c r="A570" s="72"/>
      <c r="B570" s="73"/>
      <c r="C570" s="71"/>
      <c r="D570" s="71"/>
      <c r="E570" s="71"/>
      <c r="F570" s="71"/>
      <c r="G570" s="71"/>
    </row>
    <row r="571" ht="15" spans="1:7">
      <c r="A571" s="72"/>
      <c r="B571" s="73"/>
      <c r="C571" s="71"/>
      <c r="D571" s="71"/>
      <c r="E571" s="71"/>
      <c r="F571" s="71"/>
      <c r="G571" s="71"/>
    </row>
    <row r="572" spans="1:7">
      <c r="A572" s="72"/>
      <c r="B572" s="72" t="s">
        <v>121</v>
      </c>
      <c r="C572" s="76"/>
      <c r="D572" s="77"/>
      <c r="E572" s="78" t="s">
        <v>122</v>
      </c>
      <c r="F572" s="78"/>
      <c r="G572" s="76"/>
    </row>
    <row r="573" spans="1:7">
      <c r="A573" s="72"/>
      <c r="B573" s="79"/>
      <c r="C573" s="76"/>
      <c r="D573" s="77"/>
      <c r="E573" s="77"/>
      <c r="F573" s="77"/>
      <c r="G573" s="76"/>
    </row>
    <row r="575" spans="2:7">
      <c r="B575" s="81" t="s">
        <v>125</v>
      </c>
      <c r="C575" s="81"/>
      <c r="D575" s="81"/>
      <c r="E575" s="81" t="s">
        <v>124</v>
      </c>
      <c r="F575" s="81"/>
      <c r="G575" s="81"/>
    </row>
    <row r="576" spans="2:7">
      <c r="B576" s="82" t="s">
        <v>127</v>
      </c>
      <c r="C576" s="82"/>
      <c r="D576" s="82"/>
      <c r="E576" s="82" t="s">
        <v>126</v>
      </c>
      <c r="F576" s="82"/>
      <c r="G576" s="82"/>
    </row>
    <row r="577" spans="2:7">
      <c r="B577" s="82"/>
      <c r="C577" s="82"/>
      <c r="D577" s="82"/>
      <c r="E577" s="82"/>
      <c r="F577" s="82"/>
      <c r="G577" s="82"/>
    </row>
    <row r="578" spans="2:7">
      <c r="B578" s="82"/>
      <c r="C578" s="82"/>
      <c r="D578" s="82"/>
      <c r="E578" s="82"/>
      <c r="F578" s="82"/>
      <c r="G578" s="82"/>
    </row>
    <row r="579" spans="2:7">
      <c r="B579" s="82"/>
      <c r="C579" s="82"/>
      <c r="D579" s="82"/>
      <c r="E579" s="82"/>
      <c r="F579" s="82"/>
      <c r="G579" s="82"/>
    </row>
    <row r="580" spans="2:7">
      <c r="B580" s="82"/>
      <c r="C580" s="82"/>
      <c r="D580" s="82"/>
      <c r="E580" s="82"/>
      <c r="F580" s="82"/>
      <c r="G580" s="82"/>
    </row>
    <row r="581" spans="2:7">
      <c r="B581" s="82"/>
      <c r="C581" s="82"/>
      <c r="D581" s="82"/>
      <c r="E581" s="82"/>
      <c r="F581" s="82"/>
      <c r="G581" s="82"/>
    </row>
    <row r="582" spans="1:7">
      <c r="A582" s="98"/>
      <c r="B582" s="98"/>
      <c r="C582" s="98"/>
      <c r="D582" s="98"/>
      <c r="E582" s="98"/>
      <c r="F582" s="98"/>
      <c r="G582" s="98"/>
    </row>
    <row r="583" spans="1:7">
      <c r="A583" s="100"/>
      <c r="B583" s="100"/>
      <c r="C583" s="100"/>
      <c r="D583" s="100"/>
      <c r="E583" s="100"/>
      <c r="F583" s="100"/>
      <c r="G583" s="100"/>
    </row>
    <row r="584" spans="1:7">
      <c r="A584" s="100"/>
      <c r="B584" s="100"/>
      <c r="C584" s="100"/>
      <c r="D584" s="100"/>
      <c r="E584" s="100"/>
      <c r="F584" s="100"/>
      <c r="G584" s="100"/>
    </row>
    <row r="585" spans="1:7">
      <c r="A585" s="97"/>
      <c r="B585" s="97"/>
      <c r="C585" s="97"/>
      <c r="D585" s="97"/>
      <c r="E585" s="97"/>
      <c r="F585" s="97"/>
      <c r="G585" s="97"/>
    </row>
    <row r="586" ht="15.6" spans="1:7">
      <c r="A586" s="131"/>
      <c r="B586" s="131"/>
      <c r="C586" s="131"/>
      <c r="D586" s="131"/>
      <c r="E586" s="131"/>
      <c r="F586" s="131"/>
      <c r="G586" s="131"/>
    </row>
    <row r="587" ht="15.6" spans="1:7">
      <c r="A587" s="131"/>
      <c r="B587" s="131"/>
      <c r="C587" s="131"/>
      <c r="D587" s="131"/>
      <c r="E587" s="131"/>
      <c r="F587" s="131"/>
      <c r="G587" s="131"/>
    </row>
    <row r="588" spans="1:7">
      <c r="A588" s="132"/>
      <c r="B588" s="132"/>
      <c r="C588" s="132"/>
      <c r="D588" s="132"/>
      <c r="E588" s="132"/>
      <c r="F588" s="132"/>
      <c r="G588" s="132"/>
    </row>
    <row r="589" ht="24" customHeight="1" spans="1:7">
      <c r="A589" s="105"/>
      <c r="B589" s="105"/>
      <c r="C589" s="105"/>
      <c r="D589" s="105" t="s">
        <v>6</v>
      </c>
      <c r="E589" s="132">
        <v>2023</v>
      </c>
      <c r="F589" s="105"/>
      <c r="G589" s="105"/>
    </row>
    <row r="590" spans="1:7">
      <c r="A590" s="97"/>
      <c r="B590" s="132"/>
      <c r="C590" s="132"/>
      <c r="D590" s="105" t="s">
        <v>9</v>
      </c>
      <c r="E590" s="97" t="s">
        <v>155</v>
      </c>
      <c r="F590" s="97"/>
      <c r="G590" s="132"/>
    </row>
    <row r="591" ht="15.15" spans="1:7">
      <c r="A591" s="105"/>
      <c r="B591" s="132"/>
      <c r="C591" s="132"/>
      <c r="D591" s="105"/>
      <c r="E591" s="97"/>
      <c r="F591" s="97"/>
      <c r="G591" s="132"/>
    </row>
    <row r="592" spans="1:7">
      <c r="A592" s="163"/>
      <c r="B592" s="164" t="s">
        <v>13</v>
      </c>
      <c r="C592" s="136" t="s">
        <v>15</v>
      </c>
      <c r="D592" s="137" t="s">
        <v>16</v>
      </c>
      <c r="E592" s="138"/>
      <c r="F592" s="138"/>
      <c r="G592" s="139" t="s">
        <v>17</v>
      </c>
    </row>
    <row r="593" spans="1:7">
      <c r="A593" s="165"/>
      <c r="B593" s="166"/>
      <c r="C593" s="142"/>
      <c r="D593" s="143" t="s">
        <v>19</v>
      </c>
      <c r="E593" s="144" t="s">
        <v>20</v>
      </c>
      <c r="F593" s="145" t="s">
        <v>21</v>
      </c>
      <c r="G593" s="146"/>
    </row>
    <row r="594" spans="1:7">
      <c r="A594" s="167"/>
      <c r="B594" s="168"/>
      <c r="C594" s="147" t="s">
        <v>22</v>
      </c>
      <c r="D594" s="148" t="s">
        <v>22</v>
      </c>
      <c r="E594" s="149" t="s">
        <v>23</v>
      </c>
      <c r="F594" s="150"/>
      <c r="G594" s="151" t="s">
        <v>24</v>
      </c>
    </row>
    <row r="595" spans="1:7">
      <c r="A595" s="158"/>
      <c r="B595" s="159"/>
      <c r="C595" s="39"/>
      <c r="D595" s="40"/>
      <c r="E595" s="40"/>
      <c r="F595" s="40"/>
      <c r="G595" s="41"/>
    </row>
    <row r="596" spans="1:7">
      <c r="A596" s="158" t="s">
        <v>26</v>
      </c>
      <c r="B596" s="159" t="s">
        <v>27</v>
      </c>
      <c r="C596" s="36">
        <f>'[1]21ps'!J5</f>
        <v>1518834</v>
      </c>
      <c r="D596" s="37">
        <f>'[1]22ps'!J5</f>
        <v>700818</v>
      </c>
      <c r="E596" s="37">
        <f>F596-D596</f>
        <v>852870</v>
      </c>
      <c r="F596" s="37">
        <v>1553688</v>
      </c>
      <c r="G596" s="38">
        <f>[1]PS!J5</f>
        <v>1734468</v>
      </c>
    </row>
    <row r="597" spans="1:7">
      <c r="A597" s="158" t="s">
        <v>28</v>
      </c>
      <c r="B597" s="159" t="s">
        <v>29</v>
      </c>
      <c r="C597" s="39">
        <f>'[1]21ps'!J6</f>
        <v>121008.01</v>
      </c>
      <c r="D597" s="40">
        <f>'[1]22ps'!J6</f>
        <v>51052.46</v>
      </c>
      <c r="E597" s="40">
        <f>F597-D597</f>
        <v>73742.07</v>
      </c>
      <c r="F597" s="40">
        <v>124794.53</v>
      </c>
      <c r="G597" s="41">
        <f>[1]PS!J6</f>
        <v>47963.95</v>
      </c>
    </row>
    <row r="598" spans="1:7">
      <c r="A598" s="158" t="s">
        <v>30</v>
      </c>
      <c r="B598" s="159"/>
      <c r="C598" s="39"/>
      <c r="D598" s="40"/>
      <c r="E598" s="40"/>
      <c r="F598" s="40"/>
      <c r="G598" s="41"/>
    </row>
    <row r="599" spans="1:7">
      <c r="A599" s="158" t="s">
        <v>31</v>
      </c>
      <c r="B599" s="159" t="s">
        <v>32</v>
      </c>
      <c r="C599" s="39">
        <f>'[1]21ps'!J7</f>
        <v>96000</v>
      </c>
      <c r="D599" s="40">
        <f>'[1]22ps'!J7</f>
        <v>48000</v>
      </c>
      <c r="E599" s="40">
        <f t="shared" ref="E599:E613" si="15">F599-D599</f>
        <v>72000</v>
      </c>
      <c r="F599" s="40">
        <v>120000</v>
      </c>
      <c r="G599" s="41">
        <f>[1]PS!J7</f>
        <v>144000</v>
      </c>
    </row>
    <row r="600" spans="1:7">
      <c r="A600" s="158" t="s">
        <v>33</v>
      </c>
      <c r="B600" s="159" t="s">
        <v>34</v>
      </c>
      <c r="C600" s="39">
        <f>'[1]21ps'!J8</f>
        <v>72000</v>
      </c>
      <c r="D600" s="40">
        <f>'[1]22ps'!J8</f>
        <v>36000</v>
      </c>
      <c r="E600" s="40">
        <f t="shared" si="15"/>
        <v>36000</v>
      </c>
      <c r="F600" s="40">
        <v>72000</v>
      </c>
      <c r="G600" s="41">
        <f>[1]PS!J8</f>
        <v>72000</v>
      </c>
    </row>
    <row r="601" spans="1:7">
      <c r="A601" s="158" t="s">
        <v>35</v>
      </c>
      <c r="B601" s="159" t="s">
        <v>36</v>
      </c>
      <c r="C601" s="39">
        <f>'[1]21ps'!J9</f>
        <v>72000</v>
      </c>
      <c r="D601" s="40">
        <f>'[1]22ps'!J9</f>
        <v>36000</v>
      </c>
      <c r="E601" s="40">
        <f t="shared" si="15"/>
        <v>36000</v>
      </c>
      <c r="F601" s="40">
        <v>72000</v>
      </c>
      <c r="G601" s="41">
        <f>[1]PS!J9</f>
        <v>72000</v>
      </c>
    </row>
    <row r="602" spans="1:7">
      <c r="A602" s="158" t="s">
        <v>37</v>
      </c>
      <c r="B602" s="159" t="s">
        <v>38</v>
      </c>
      <c r="C602" s="39">
        <f>'[1]21ps'!J10</f>
        <v>24000</v>
      </c>
      <c r="D602" s="40">
        <f>'[1]22ps'!J10</f>
        <v>24000</v>
      </c>
      <c r="E602" s="40">
        <f t="shared" si="15"/>
        <v>6000</v>
      </c>
      <c r="F602" s="40">
        <v>30000</v>
      </c>
      <c r="G602" s="41">
        <f>[1]PS!J10</f>
        <v>36000</v>
      </c>
    </row>
    <row r="603" spans="1:7">
      <c r="A603" s="158" t="s">
        <v>39</v>
      </c>
      <c r="B603" s="159" t="s">
        <v>40</v>
      </c>
      <c r="C603" s="39">
        <f>'[1]21ps'!J14</f>
        <v>0</v>
      </c>
      <c r="D603" s="40">
        <f>'[1]22ps'!J14</f>
        <v>0</v>
      </c>
      <c r="E603" s="40">
        <f t="shared" si="15"/>
        <v>0</v>
      </c>
      <c r="F603" s="40">
        <v>0</v>
      </c>
      <c r="G603" s="41">
        <v>0</v>
      </c>
    </row>
    <row r="604" spans="1:7">
      <c r="A604" s="158" t="s">
        <v>41</v>
      </c>
      <c r="B604" s="159" t="s">
        <v>42</v>
      </c>
      <c r="C604" s="39">
        <f>'[1]21ps'!J15</f>
        <v>0</v>
      </c>
      <c r="D604" s="40">
        <v>0</v>
      </c>
      <c r="E604" s="40">
        <f t="shared" si="15"/>
        <v>0</v>
      </c>
      <c r="F604" s="40">
        <v>0</v>
      </c>
      <c r="G604" s="41">
        <f>[1]PS!J14</f>
        <v>5000</v>
      </c>
    </row>
    <row r="605" spans="1:7">
      <c r="A605" s="158" t="s">
        <v>43</v>
      </c>
      <c r="B605" s="159" t="s">
        <v>44</v>
      </c>
      <c r="C605" s="39">
        <f>'[1]21ps'!J16</f>
        <v>20000</v>
      </c>
      <c r="D605" s="40">
        <f>'[1]22ps'!J16</f>
        <v>0</v>
      </c>
      <c r="E605" s="40">
        <f t="shared" si="15"/>
        <v>25000</v>
      </c>
      <c r="F605" s="40">
        <v>25000</v>
      </c>
      <c r="G605" s="41">
        <f>[1]PS!J15</f>
        <v>30000</v>
      </c>
    </row>
    <row r="606" spans="1:7">
      <c r="A606" s="158" t="s">
        <v>45</v>
      </c>
      <c r="B606" s="159" t="s">
        <v>46</v>
      </c>
      <c r="C606" s="39">
        <f>'[1]21ps'!J17</f>
        <v>112453</v>
      </c>
      <c r="D606" s="40">
        <f>'[1]22ps'!J17</f>
        <v>0</v>
      </c>
      <c r="E606" s="40">
        <f t="shared" si="15"/>
        <v>129474</v>
      </c>
      <c r="F606" s="40">
        <v>129474</v>
      </c>
      <c r="G606" s="41">
        <f>[1]PS!J16</f>
        <v>144539</v>
      </c>
    </row>
    <row r="607" spans="1:7">
      <c r="A607" s="158" t="s">
        <v>47</v>
      </c>
      <c r="B607" s="159" t="s">
        <v>48</v>
      </c>
      <c r="C607" s="39">
        <f>'[1]21ps'!J18</f>
        <v>175060.08</v>
      </c>
      <c r="D607" s="40">
        <f>'[1]22ps'!J18</f>
        <v>84103.16</v>
      </c>
      <c r="E607" s="40">
        <f t="shared" si="15"/>
        <v>102339.7</v>
      </c>
      <c r="F607" s="40">
        <v>186442.86</v>
      </c>
      <c r="G607" s="41">
        <f>[1]PS!J17</f>
        <v>208136.16</v>
      </c>
    </row>
    <row r="608" spans="1:7">
      <c r="A608" s="158" t="s">
        <v>49</v>
      </c>
      <c r="B608" s="159" t="s">
        <v>50</v>
      </c>
      <c r="C608" s="39">
        <f>'[1]21ps'!J19</f>
        <v>29176.68</v>
      </c>
      <c r="D608" s="40">
        <f>'[1]22ps'!J19</f>
        <v>14001.28</v>
      </c>
      <c r="E608" s="40">
        <f t="shared" si="15"/>
        <v>17072.48</v>
      </c>
      <c r="F608" s="40">
        <v>31073.76</v>
      </c>
      <c r="G608" s="41">
        <f>[1]PS!J18</f>
        <v>34689.36</v>
      </c>
    </row>
    <row r="609" spans="1:7">
      <c r="A609" s="158" t="s">
        <v>51</v>
      </c>
      <c r="B609" s="159" t="s">
        <v>52</v>
      </c>
      <c r="C609" s="39">
        <f>'[1]21ps'!J20</f>
        <v>19863.96</v>
      </c>
      <c r="D609" s="40">
        <f>'[1]22ps'!J20</f>
        <v>10195.71</v>
      </c>
      <c r="E609" s="40">
        <f t="shared" si="15"/>
        <v>20878.05</v>
      </c>
      <c r="F609" s="40">
        <v>31073.76</v>
      </c>
      <c r="G609" s="41">
        <f>[1]PS!J19</f>
        <v>43361.7</v>
      </c>
    </row>
    <row r="610" spans="1:7">
      <c r="A610" s="158" t="s">
        <v>53</v>
      </c>
      <c r="B610" s="159" t="s">
        <v>54</v>
      </c>
      <c r="C610" s="39">
        <f>'[1]21ps'!J21</f>
        <v>5200</v>
      </c>
      <c r="D610" s="40">
        <f>'[1]22ps'!J21</f>
        <v>2400</v>
      </c>
      <c r="E610" s="40">
        <f t="shared" si="15"/>
        <v>3600</v>
      </c>
      <c r="F610" s="40">
        <v>6000</v>
      </c>
      <c r="G610" s="41">
        <f>[1]PS!J20</f>
        <v>7200</v>
      </c>
    </row>
    <row r="611" spans="1:7">
      <c r="A611" s="158" t="s">
        <v>55</v>
      </c>
      <c r="B611" s="159" t="s">
        <v>56</v>
      </c>
      <c r="C611" s="39">
        <f>'[1]21ps'!J22</f>
        <v>0</v>
      </c>
      <c r="D611" s="40">
        <f>'[1]22ps'!J22</f>
        <v>0</v>
      </c>
      <c r="E611" s="40">
        <f t="shared" si="15"/>
        <v>0</v>
      </c>
      <c r="F611" s="40">
        <v>0</v>
      </c>
      <c r="G611" s="41">
        <f>[1]PS!J21</f>
        <v>0</v>
      </c>
    </row>
    <row r="612" spans="1:7">
      <c r="A612" s="84" t="s">
        <v>57</v>
      </c>
      <c r="B612" s="174" t="s">
        <v>58</v>
      </c>
      <c r="C612" s="55">
        <f>'[1]21ps'!J24+'[1]21ps'!J25+'[1]21ps'!J26</f>
        <v>272321</v>
      </c>
      <c r="D612" s="42">
        <f>'[1]22ps'!J24+'[1]22ps'!J25+'[1]22ps'!J27</f>
        <v>149180</v>
      </c>
      <c r="E612" s="42">
        <f t="shared" si="15"/>
        <v>45294</v>
      </c>
      <c r="F612" s="42">
        <v>194474</v>
      </c>
      <c r="G612" s="43">
        <f>[1]PS!J23+[1]PS!J24+[1]PS!J25</f>
        <v>204539</v>
      </c>
    </row>
    <row r="613" ht="18" customHeight="1" spans="1:7">
      <c r="A613" s="172" t="s">
        <v>59</v>
      </c>
      <c r="B613" s="187"/>
      <c r="C613" s="47">
        <f>SUM(C596:C612)</f>
        <v>2537916.73</v>
      </c>
      <c r="D613" s="47">
        <f>SUM(D596:D612)</f>
        <v>1155750.61</v>
      </c>
      <c r="E613" s="47">
        <f t="shared" si="15"/>
        <v>1420270.3</v>
      </c>
      <c r="F613" s="48">
        <f>SUM(F596:F612)</f>
        <v>2576020.91</v>
      </c>
      <c r="G613" s="110">
        <f>SUM(G596:G612)</f>
        <v>2783897.17</v>
      </c>
    </row>
    <row r="614" ht="18" customHeight="1" spans="1:7">
      <c r="A614" s="121"/>
      <c r="B614" s="159"/>
      <c r="C614" s="123"/>
      <c r="D614" s="123"/>
      <c r="E614" s="123"/>
      <c r="F614" s="123"/>
      <c r="G614" s="123"/>
    </row>
    <row r="615" spans="1:7">
      <c r="A615" s="163"/>
      <c r="B615" s="164" t="s">
        <v>13</v>
      </c>
      <c r="C615" s="136" t="s">
        <v>15</v>
      </c>
      <c r="D615" s="137" t="s">
        <v>16</v>
      </c>
      <c r="E615" s="138"/>
      <c r="F615" s="138"/>
      <c r="G615" s="139" t="s">
        <v>17</v>
      </c>
    </row>
    <row r="616" spans="1:7">
      <c r="A616" s="165"/>
      <c r="B616" s="166"/>
      <c r="C616" s="142"/>
      <c r="D616" s="143" t="s">
        <v>19</v>
      </c>
      <c r="E616" s="144" t="s">
        <v>20</v>
      </c>
      <c r="F616" s="145" t="s">
        <v>21</v>
      </c>
      <c r="G616" s="146"/>
    </row>
    <row r="617" ht="15.15" spans="1:7">
      <c r="A617" s="175"/>
      <c r="B617" s="176"/>
      <c r="C617" s="177" t="s">
        <v>22</v>
      </c>
      <c r="D617" s="178" t="s">
        <v>22</v>
      </c>
      <c r="E617" s="179" t="s">
        <v>23</v>
      </c>
      <c r="F617" s="180"/>
      <c r="G617" s="181" t="s">
        <v>24</v>
      </c>
    </row>
    <row r="618" spans="1:7">
      <c r="A618" s="51"/>
      <c r="B618" s="169"/>
      <c r="C618" s="52"/>
      <c r="D618" s="53"/>
      <c r="E618" s="53"/>
      <c r="F618" s="53"/>
      <c r="G618" s="54"/>
    </row>
    <row r="619" spans="1:7">
      <c r="A619" s="158" t="s">
        <v>61</v>
      </c>
      <c r="B619" s="159" t="s">
        <v>62</v>
      </c>
      <c r="C619" s="36">
        <f>'[1]21mooe'!J3</f>
        <v>155500</v>
      </c>
      <c r="D619" s="37">
        <f>'[1]22mooe'!J3</f>
        <v>82050</v>
      </c>
      <c r="E619" s="37">
        <f t="shared" ref="E619:E629" si="16">F619-D619</f>
        <v>137950</v>
      </c>
      <c r="F619" s="37">
        <v>220000</v>
      </c>
      <c r="G619" s="38">
        <f>[1]MOOE!J2</f>
        <v>220000</v>
      </c>
    </row>
    <row r="620" spans="1:7">
      <c r="A620" s="158" t="s">
        <v>63</v>
      </c>
      <c r="B620" s="159" t="s">
        <v>64</v>
      </c>
      <c r="C620" s="39">
        <f>'[1]21mooe'!J4</f>
        <v>114800</v>
      </c>
      <c r="D620" s="40">
        <f>'[1]22mooe'!J4</f>
        <v>142056</v>
      </c>
      <c r="E620" s="40">
        <f t="shared" si="16"/>
        <v>77944</v>
      </c>
      <c r="F620" s="40">
        <v>220000</v>
      </c>
      <c r="G620" s="41">
        <f>[1]MOOE!J3</f>
        <v>220000</v>
      </c>
    </row>
    <row r="621" spans="1:7">
      <c r="A621" s="158" t="s">
        <v>65</v>
      </c>
      <c r="B621" s="159" t="s">
        <v>66</v>
      </c>
      <c r="C621" s="39">
        <f>'[1]21mooe'!J5</f>
        <v>100000</v>
      </c>
      <c r="D621" s="40">
        <f>'[1]22mooe'!J5</f>
        <v>40196.52</v>
      </c>
      <c r="E621" s="40">
        <f t="shared" si="16"/>
        <v>59803.48</v>
      </c>
      <c r="F621" s="40">
        <v>100000</v>
      </c>
      <c r="G621" s="41">
        <f>[1]MOOE!J4</f>
        <v>100000</v>
      </c>
    </row>
    <row r="622" spans="1:7">
      <c r="A622" s="158" t="s">
        <v>67</v>
      </c>
      <c r="B622" s="159" t="s">
        <v>68</v>
      </c>
      <c r="C622" s="39">
        <f>'[1]21mooe'!J7</f>
        <v>49399.89</v>
      </c>
      <c r="D622" s="40">
        <f>'[1]22mooe'!J7</f>
        <v>15476.79</v>
      </c>
      <c r="E622" s="40">
        <f t="shared" si="16"/>
        <v>24523.21</v>
      </c>
      <c r="F622" s="40">
        <v>40000</v>
      </c>
      <c r="G622" s="41">
        <f>[1]MOOE!J6</f>
        <v>40000</v>
      </c>
    </row>
    <row r="623" spans="1:7">
      <c r="A623" s="158" t="s">
        <v>156</v>
      </c>
      <c r="B623" s="159" t="s">
        <v>86</v>
      </c>
      <c r="C623" s="39">
        <f>'[1]21mooe'!J18</f>
        <v>0</v>
      </c>
      <c r="D623" s="40">
        <v>0</v>
      </c>
      <c r="E623" s="40">
        <f t="shared" si="16"/>
        <v>0</v>
      </c>
      <c r="F623" s="40">
        <v>0</v>
      </c>
      <c r="G623" s="41">
        <f>[1]MOOE!J16</f>
        <v>0</v>
      </c>
    </row>
    <row r="624" spans="1:7">
      <c r="A624" s="158" t="s">
        <v>75</v>
      </c>
      <c r="B624" s="159" t="s">
        <v>76</v>
      </c>
      <c r="C624" s="39">
        <f>'[1]21mooe'!J11</f>
        <v>0</v>
      </c>
      <c r="D624" s="40">
        <v>0</v>
      </c>
      <c r="E624" s="40">
        <f t="shared" si="16"/>
        <v>3600</v>
      </c>
      <c r="F624" s="40">
        <v>3600</v>
      </c>
      <c r="G624" s="41">
        <f>[1]MOOE!J10</f>
        <v>3600</v>
      </c>
    </row>
    <row r="625" spans="1:7">
      <c r="A625" s="158" t="s">
        <v>143</v>
      </c>
      <c r="B625" s="159" t="s">
        <v>78</v>
      </c>
      <c r="C625" s="39">
        <f>'[1]21mooe'!J12</f>
        <v>19332.45</v>
      </c>
      <c r="D625" s="40">
        <f>'[1]22mooe'!J12</f>
        <v>3620</v>
      </c>
      <c r="E625" s="40">
        <f t="shared" si="16"/>
        <v>16380</v>
      </c>
      <c r="F625" s="40">
        <v>20000</v>
      </c>
      <c r="G625" s="41">
        <f>[1]MOOE!J11</f>
        <v>20000</v>
      </c>
    </row>
    <row r="626" spans="1:7">
      <c r="A626" s="158" t="s">
        <v>89</v>
      </c>
      <c r="B626" s="159" t="s">
        <v>90</v>
      </c>
      <c r="C626" s="39">
        <f>'[1]21mooe'!J19</f>
        <v>0</v>
      </c>
      <c r="D626" s="40">
        <f>'[1]22mooe'!J19</f>
        <v>0</v>
      </c>
      <c r="E626" s="40">
        <f t="shared" si="16"/>
        <v>0</v>
      </c>
      <c r="F626" s="40">
        <v>0</v>
      </c>
      <c r="G626" s="41">
        <v>0</v>
      </c>
    </row>
    <row r="627" spans="1:7">
      <c r="A627" s="158" t="s">
        <v>95</v>
      </c>
      <c r="B627" s="159" t="s">
        <v>96</v>
      </c>
      <c r="C627" s="39">
        <f>'[1]21mooe'!J22</f>
        <v>400</v>
      </c>
      <c r="D627" s="40">
        <f>'[1]22mooe'!J22</f>
        <v>0</v>
      </c>
      <c r="E627" s="40">
        <f t="shared" si="16"/>
        <v>10000</v>
      </c>
      <c r="F627" s="40">
        <v>10000</v>
      </c>
      <c r="G627" s="41">
        <f>[1]MOOE!J20</f>
        <v>10000</v>
      </c>
    </row>
    <row r="628" spans="1:7">
      <c r="A628" s="158" t="s">
        <v>105</v>
      </c>
      <c r="B628" s="159" t="s">
        <v>106</v>
      </c>
      <c r="C628" s="39">
        <f>'[1]21mooe'!J28</f>
        <v>187673.24</v>
      </c>
      <c r="D628" s="40">
        <f>'[1]22mooe'!J29</f>
        <v>155164.9</v>
      </c>
      <c r="E628" s="40">
        <f t="shared" si="16"/>
        <v>44835.1</v>
      </c>
      <c r="F628" s="40">
        <v>200000</v>
      </c>
      <c r="G628" s="41">
        <f>[1]MOOE!J25</f>
        <v>200000</v>
      </c>
    </row>
    <row r="629" ht="18" customHeight="1" spans="1:7">
      <c r="A629" s="182" t="s">
        <v>107</v>
      </c>
      <c r="B629" s="183"/>
      <c r="C629" s="92">
        <f>SUM(C619:C628)</f>
        <v>627105.58</v>
      </c>
      <c r="D629" s="92">
        <f>SUM(D619:D628)</f>
        <v>438564.21</v>
      </c>
      <c r="E629" s="46">
        <f t="shared" si="16"/>
        <v>375035.79</v>
      </c>
      <c r="F629" s="92">
        <f>SUM(F619:F628)</f>
        <v>813600</v>
      </c>
      <c r="G629" s="85">
        <f>SUM(G619:G628)</f>
        <v>813600</v>
      </c>
    </row>
    <row r="630" ht="18" customHeight="1" spans="1:7">
      <c r="A630" s="158"/>
      <c r="B630" s="190"/>
      <c r="C630" s="39"/>
      <c r="D630" s="40"/>
      <c r="E630" s="40"/>
      <c r="F630" s="40"/>
      <c r="G630" s="41"/>
    </row>
    <row r="631" spans="1:7">
      <c r="A631" s="158" t="s">
        <v>131</v>
      </c>
      <c r="B631" s="184" t="s">
        <v>110</v>
      </c>
      <c r="C631" s="39">
        <f>'[1]21mooe'!J34</f>
        <v>24000</v>
      </c>
      <c r="D631" s="40">
        <v>0</v>
      </c>
      <c r="E631" s="40">
        <f>F631-D631</f>
        <v>50000</v>
      </c>
      <c r="F631" s="40">
        <v>50000</v>
      </c>
      <c r="G631" s="41">
        <f>[1]MOOE!J31</f>
        <v>0</v>
      </c>
    </row>
    <row r="632" spans="1:7">
      <c r="A632" s="158" t="s">
        <v>138</v>
      </c>
      <c r="B632" s="159" t="s">
        <v>114</v>
      </c>
      <c r="C632" s="39">
        <v>0</v>
      </c>
      <c r="D632" s="40">
        <v>0</v>
      </c>
      <c r="E632" s="40">
        <f>F632-D632</f>
        <v>0</v>
      </c>
      <c r="F632" s="40">
        <v>0</v>
      </c>
      <c r="G632" s="41">
        <f>[1]MOOE!J30</f>
        <v>0</v>
      </c>
    </row>
    <row r="633" spans="1:7">
      <c r="A633" s="158" t="s">
        <v>132</v>
      </c>
      <c r="B633" s="185" t="s">
        <v>116</v>
      </c>
      <c r="C633" s="39">
        <v>0</v>
      </c>
      <c r="D633" s="40">
        <v>0</v>
      </c>
      <c r="E633" s="40">
        <f>F633-D633</f>
        <v>0</v>
      </c>
      <c r="F633" s="40">
        <v>0</v>
      </c>
      <c r="G633" s="41">
        <f>[1]MOOE!J32</f>
        <v>0</v>
      </c>
    </row>
    <row r="634" ht="18" customHeight="1" spans="1:7">
      <c r="A634" s="60" t="s">
        <v>117</v>
      </c>
      <c r="B634" s="171"/>
      <c r="C634" s="62">
        <f>SUM(C631:C633)</f>
        <v>24000</v>
      </c>
      <c r="D634" s="62">
        <f>SUM(D631:D633)</f>
        <v>0</v>
      </c>
      <c r="E634" s="63">
        <f>F634-D634</f>
        <v>50000</v>
      </c>
      <c r="F634" s="62">
        <f>SUM(F631:F633)</f>
        <v>50000</v>
      </c>
      <c r="G634" s="64">
        <f>SUM(G631:G633)</f>
        <v>0</v>
      </c>
    </row>
    <row r="635" ht="24" customHeight="1" spans="1:7">
      <c r="A635" s="172"/>
      <c r="B635" s="173"/>
      <c r="C635" s="67">
        <f>C613+C629+C634</f>
        <v>3189022.31</v>
      </c>
      <c r="D635" s="68">
        <f>D613+D629+D634</f>
        <v>1594314.82</v>
      </c>
      <c r="E635" s="68">
        <f>F635-D635</f>
        <v>1845306.09</v>
      </c>
      <c r="F635" s="67">
        <f>F613+F629+F634</f>
        <v>3439620.91</v>
      </c>
      <c r="G635" s="69">
        <f>G613+G629+G634</f>
        <v>3597497.17</v>
      </c>
    </row>
    <row r="636" ht="15" spans="1:7">
      <c r="A636" s="72"/>
      <c r="B636" s="73"/>
      <c r="C636" s="71"/>
      <c r="D636" s="71"/>
      <c r="E636" s="71"/>
      <c r="F636" s="71"/>
      <c r="G636" s="71"/>
    </row>
    <row r="637" ht="15" spans="1:7">
      <c r="A637" s="72"/>
      <c r="B637" s="73"/>
      <c r="C637" s="71"/>
      <c r="D637" s="71"/>
      <c r="E637" s="71"/>
      <c r="F637" s="71"/>
      <c r="G637" s="71"/>
    </row>
    <row r="638" ht="15" spans="1:7">
      <c r="A638" s="72"/>
      <c r="B638" s="73"/>
      <c r="C638" s="71"/>
      <c r="D638" s="71"/>
      <c r="E638" s="71"/>
      <c r="F638" s="71"/>
      <c r="G638" s="71"/>
    </row>
    <row r="639" spans="1:7">
      <c r="A639" s="72"/>
      <c r="B639" s="72" t="s">
        <v>121</v>
      </c>
      <c r="C639" s="76"/>
      <c r="D639" s="77"/>
      <c r="E639" s="78" t="s">
        <v>122</v>
      </c>
      <c r="F639" s="78"/>
      <c r="G639" s="76"/>
    </row>
    <row r="640" spans="1:7">
      <c r="A640" s="72"/>
      <c r="B640" s="79"/>
      <c r="C640" s="76"/>
      <c r="D640" s="77"/>
      <c r="E640" s="77"/>
      <c r="F640" s="77"/>
      <c r="G640" s="76"/>
    </row>
    <row r="642" spans="2:7">
      <c r="B642" s="81" t="s">
        <v>125</v>
      </c>
      <c r="C642" s="81"/>
      <c r="D642" s="81"/>
      <c r="E642" s="81" t="s">
        <v>124</v>
      </c>
      <c r="F642" s="81"/>
      <c r="G642" s="81"/>
    </row>
    <row r="643" spans="2:7">
      <c r="B643" s="82" t="s">
        <v>127</v>
      </c>
      <c r="C643" s="82"/>
      <c r="D643" s="82"/>
      <c r="E643" s="82" t="s">
        <v>126</v>
      </c>
      <c r="F643" s="82"/>
      <c r="G643" s="82"/>
    </row>
    <row r="648" spans="1:7">
      <c r="A648" s="98"/>
      <c r="B648" s="98"/>
      <c r="C648" s="98"/>
      <c r="D648" s="98"/>
      <c r="E648" s="98"/>
      <c r="F648" s="98"/>
      <c r="G648" s="98"/>
    </row>
    <row r="649" spans="1:7">
      <c r="A649" s="100"/>
      <c r="B649" s="100"/>
      <c r="C649" s="100"/>
      <c r="D649" s="100"/>
      <c r="E649" s="100"/>
      <c r="F649" s="100"/>
      <c r="G649" s="100"/>
    </row>
    <row r="650" spans="1:7">
      <c r="A650" s="100"/>
      <c r="B650" s="100"/>
      <c r="C650" s="100"/>
      <c r="D650" s="100"/>
      <c r="E650" s="100"/>
      <c r="F650" s="100"/>
      <c r="G650" s="100"/>
    </row>
    <row r="651" spans="1:7">
      <c r="A651" s="97"/>
      <c r="B651" s="97"/>
      <c r="C651" s="97"/>
      <c r="D651" s="97"/>
      <c r="E651" s="97"/>
      <c r="F651" s="97"/>
      <c r="G651" s="97"/>
    </row>
    <row r="652" ht="15.6" spans="1:7">
      <c r="A652" s="131"/>
      <c r="B652" s="131"/>
      <c r="C652" s="131"/>
      <c r="D652" s="131"/>
      <c r="E652" s="131"/>
      <c r="F652" s="131"/>
      <c r="G652" s="131"/>
    </row>
    <row r="653" ht="15.6" spans="1:7">
      <c r="A653" s="131"/>
      <c r="B653" s="131"/>
      <c r="C653" s="131"/>
      <c r="D653" s="131"/>
      <c r="E653" s="131"/>
      <c r="F653" s="131"/>
      <c r="G653" s="131"/>
    </row>
    <row r="654" spans="1:7">
      <c r="A654" s="132"/>
      <c r="B654" s="132"/>
      <c r="C654" s="132"/>
      <c r="D654" s="132"/>
      <c r="E654" s="132"/>
      <c r="F654" s="132"/>
      <c r="G654" s="132"/>
    </row>
    <row r="655" spans="1:7">
      <c r="A655" s="105"/>
      <c r="B655" s="105"/>
      <c r="C655" s="105"/>
      <c r="D655" s="105" t="s">
        <v>6</v>
      </c>
      <c r="E655" s="132">
        <v>2023</v>
      </c>
      <c r="F655" s="105"/>
      <c r="G655" s="105"/>
    </row>
    <row r="656" spans="1:7">
      <c r="A656" s="97"/>
      <c r="B656" s="132"/>
      <c r="C656" s="132"/>
      <c r="D656" s="105" t="s">
        <v>9</v>
      </c>
      <c r="E656" s="97" t="s">
        <v>159</v>
      </c>
      <c r="F656" s="97"/>
      <c r="G656" s="132"/>
    </row>
    <row r="657" spans="1:7">
      <c r="A657" s="105"/>
      <c r="B657" s="132"/>
      <c r="C657" s="132"/>
      <c r="D657" s="105"/>
      <c r="E657" s="97"/>
      <c r="F657" s="97"/>
      <c r="G657" s="132"/>
    </row>
    <row r="658" ht="18.15" spans="1:7">
      <c r="A658" s="186"/>
      <c r="B658" s="186"/>
      <c r="C658" s="186"/>
      <c r="D658" s="186"/>
      <c r="E658" s="186"/>
      <c r="F658" s="186"/>
      <c r="G658" s="186"/>
    </row>
    <row r="659" spans="1:7">
      <c r="A659" s="163"/>
      <c r="B659" s="164" t="s">
        <v>13</v>
      </c>
      <c r="C659" s="136" t="s">
        <v>15</v>
      </c>
      <c r="D659" s="137" t="s">
        <v>16</v>
      </c>
      <c r="E659" s="138"/>
      <c r="F659" s="138"/>
      <c r="G659" s="139" t="s">
        <v>17</v>
      </c>
    </row>
    <row r="660" spans="1:7">
      <c r="A660" s="165"/>
      <c r="B660" s="166"/>
      <c r="C660" s="142"/>
      <c r="D660" s="143" t="s">
        <v>19</v>
      </c>
      <c r="E660" s="144" t="s">
        <v>20</v>
      </c>
      <c r="F660" s="145" t="s">
        <v>21</v>
      </c>
      <c r="G660" s="146"/>
    </row>
    <row r="661" spans="1:7">
      <c r="A661" s="167"/>
      <c r="B661" s="168"/>
      <c r="C661" s="147" t="s">
        <v>22</v>
      </c>
      <c r="D661" s="148" t="s">
        <v>22</v>
      </c>
      <c r="E661" s="149" t="s">
        <v>23</v>
      </c>
      <c r="F661" s="150"/>
      <c r="G661" s="151" t="s">
        <v>24</v>
      </c>
    </row>
    <row r="662" spans="1:7">
      <c r="A662" s="158"/>
      <c r="B662" s="159"/>
      <c r="C662" s="39"/>
      <c r="D662" s="40"/>
      <c r="E662" s="40"/>
      <c r="F662" s="40"/>
      <c r="G662" s="41"/>
    </row>
    <row r="663" spans="1:7">
      <c r="A663" s="158" t="s">
        <v>26</v>
      </c>
      <c r="B663" s="159" t="s">
        <v>27</v>
      </c>
      <c r="C663" s="36">
        <f>'[1]21ps'!K5</f>
        <v>2242658</v>
      </c>
      <c r="D663" s="37">
        <f>'[1]22ps'!K5</f>
        <v>1171494</v>
      </c>
      <c r="E663" s="37">
        <f>F663-D663</f>
        <v>1416634</v>
      </c>
      <c r="F663" s="37">
        <v>2588128</v>
      </c>
      <c r="G663" s="38">
        <f>[1]PS!K5</f>
        <v>2680776</v>
      </c>
    </row>
    <row r="664" spans="1:7">
      <c r="A664" s="158" t="s">
        <v>28</v>
      </c>
      <c r="B664" s="159" t="s">
        <v>29</v>
      </c>
      <c r="C664" s="39">
        <f>'[1]21ps'!K6</f>
        <v>177416.58</v>
      </c>
      <c r="D664" s="40">
        <f>'[1]22ps'!K6</f>
        <v>127592.09</v>
      </c>
      <c r="E664" s="40">
        <f>F664-D664</f>
        <v>80289.34</v>
      </c>
      <c r="F664" s="40">
        <v>207881.43</v>
      </c>
      <c r="G664" s="41">
        <f>[1]PS!K6</f>
        <v>96543.77</v>
      </c>
    </row>
    <row r="665" spans="1:7">
      <c r="A665" s="158" t="s">
        <v>30</v>
      </c>
      <c r="B665" s="159"/>
      <c r="C665" s="39"/>
      <c r="D665" s="40"/>
      <c r="E665" s="40"/>
      <c r="F665" s="40"/>
      <c r="G665" s="41"/>
    </row>
    <row r="666" spans="1:7">
      <c r="A666" s="158" t="s">
        <v>31</v>
      </c>
      <c r="B666" s="159" t="s">
        <v>32</v>
      </c>
      <c r="C666" s="39">
        <f>'[1]21ps'!K7</f>
        <v>192000</v>
      </c>
      <c r="D666" s="40">
        <f>'[1]22ps'!K7</f>
        <v>103000</v>
      </c>
      <c r="E666" s="40">
        <f t="shared" ref="E666:E680" si="17">F666-D666</f>
        <v>137000</v>
      </c>
      <c r="F666" s="40">
        <v>240000</v>
      </c>
      <c r="G666" s="41">
        <f>[1]PS!K7</f>
        <v>240000</v>
      </c>
    </row>
    <row r="667" spans="1:7">
      <c r="A667" s="158" t="s">
        <v>33</v>
      </c>
      <c r="B667" s="159" t="s">
        <v>34</v>
      </c>
      <c r="C667" s="39">
        <f>'[1]21ps'!K8</f>
        <v>72000</v>
      </c>
      <c r="D667" s="40">
        <f>'[1]22ps'!K8</f>
        <v>36000</v>
      </c>
      <c r="E667" s="40">
        <f t="shared" si="17"/>
        <v>36000</v>
      </c>
      <c r="F667" s="40">
        <v>72000</v>
      </c>
      <c r="G667" s="41">
        <f>[1]PS!K8</f>
        <v>72000</v>
      </c>
    </row>
    <row r="668" spans="1:7">
      <c r="A668" s="158" t="s">
        <v>35</v>
      </c>
      <c r="B668" s="159" t="s">
        <v>36</v>
      </c>
      <c r="C668" s="39">
        <f>'[1]21ps'!K9</f>
        <v>72000</v>
      </c>
      <c r="D668" s="40">
        <f>'[1]22ps'!K9</f>
        <v>36000</v>
      </c>
      <c r="E668" s="40">
        <f t="shared" si="17"/>
        <v>36000</v>
      </c>
      <c r="F668" s="40">
        <v>72000</v>
      </c>
      <c r="G668" s="41">
        <f>[1]PS!K9</f>
        <v>72000</v>
      </c>
    </row>
    <row r="669" spans="1:7">
      <c r="A669" s="158" t="s">
        <v>37</v>
      </c>
      <c r="B669" s="159" t="s">
        <v>38</v>
      </c>
      <c r="C669" s="39">
        <f>'[1]21ps'!K10</f>
        <v>48000</v>
      </c>
      <c r="D669" s="40">
        <f>'[1]22ps'!K10</f>
        <v>48000</v>
      </c>
      <c r="E669" s="40">
        <f t="shared" si="17"/>
        <v>12000</v>
      </c>
      <c r="F669" s="40">
        <v>60000</v>
      </c>
      <c r="G669" s="41">
        <f>[1]PS!K10</f>
        <v>60000</v>
      </c>
    </row>
    <row r="670" spans="1:7">
      <c r="A670" s="158" t="s">
        <v>39</v>
      </c>
      <c r="B670" s="159" t="s">
        <v>40</v>
      </c>
      <c r="C670" s="39">
        <f>'[1]21ps'!K14</f>
        <v>0</v>
      </c>
      <c r="D670" s="40">
        <f>'[1]22ps'!K14</f>
        <v>0</v>
      </c>
      <c r="E670" s="40">
        <f t="shared" si="17"/>
        <v>0</v>
      </c>
      <c r="F670" s="40">
        <v>0</v>
      </c>
      <c r="G670" s="41">
        <v>0</v>
      </c>
    </row>
    <row r="671" spans="1:7">
      <c r="A671" s="158" t="s">
        <v>41</v>
      </c>
      <c r="B671" s="159" t="s">
        <v>42</v>
      </c>
      <c r="C671" s="39">
        <f>'[1]21ps'!K15</f>
        <v>10000</v>
      </c>
      <c r="D671" s="40">
        <f>'[1]22ps'!K15</f>
        <v>0</v>
      </c>
      <c r="E671" s="40">
        <f t="shared" si="17"/>
        <v>0</v>
      </c>
      <c r="F671" s="40">
        <v>0</v>
      </c>
      <c r="G671" s="41">
        <f>[1]PS!K14</f>
        <v>5000</v>
      </c>
    </row>
    <row r="672" spans="1:7">
      <c r="A672" s="158" t="s">
        <v>43</v>
      </c>
      <c r="B672" s="159" t="s">
        <v>44</v>
      </c>
      <c r="C672" s="39">
        <f>'[1]21ps'!K16</f>
        <v>40000</v>
      </c>
      <c r="D672" s="40">
        <f>'[1]22ps'!K16</f>
        <v>0</v>
      </c>
      <c r="E672" s="40">
        <f t="shared" si="17"/>
        <v>50000</v>
      </c>
      <c r="F672" s="40">
        <v>50000</v>
      </c>
      <c r="G672" s="41">
        <f>[1]PS!K15</f>
        <v>50000</v>
      </c>
    </row>
    <row r="673" spans="1:7">
      <c r="A673" s="158" t="s">
        <v>45</v>
      </c>
      <c r="B673" s="159" t="s">
        <v>46</v>
      </c>
      <c r="C673" s="39">
        <f>'[1]21ps'!K17</f>
        <v>177423</v>
      </c>
      <c r="D673" s="40">
        <f>'[1]22ps'!K17</f>
        <v>0</v>
      </c>
      <c r="E673" s="40">
        <f t="shared" si="17"/>
        <v>215677.33</v>
      </c>
      <c r="F673" s="40">
        <v>215677.33</v>
      </c>
      <c r="G673" s="41">
        <f>[1]PS!K16</f>
        <v>223398</v>
      </c>
    </row>
    <row r="674" spans="1:7">
      <c r="A674" s="158" t="s">
        <v>47</v>
      </c>
      <c r="B674" s="159" t="s">
        <v>48</v>
      </c>
      <c r="C674" s="39">
        <f>'[1]21ps'!K18</f>
        <v>252318.96</v>
      </c>
      <c r="D674" s="40">
        <f>'[1]22ps'!K18</f>
        <v>140579.28</v>
      </c>
      <c r="E674" s="40">
        <f t="shared" si="17"/>
        <v>169996.08</v>
      </c>
      <c r="F674" s="40">
        <v>310575.36</v>
      </c>
      <c r="G674" s="41">
        <f>[1]PS!K17</f>
        <v>321693.12</v>
      </c>
    </row>
    <row r="675" spans="1:7">
      <c r="A675" s="158" t="s">
        <v>49</v>
      </c>
      <c r="B675" s="159" t="s">
        <v>50</v>
      </c>
      <c r="C675" s="39">
        <f>'[1]21ps'!K19</f>
        <v>42053.16</v>
      </c>
      <c r="D675" s="40">
        <f>'[1]22ps'!K19</f>
        <v>23429.88</v>
      </c>
      <c r="E675" s="40">
        <f t="shared" si="17"/>
        <v>28326.68</v>
      </c>
      <c r="F675" s="40">
        <v>51756.56</v>
      </c>
      <c r="G675" s="41">
        <f>[1]PS!K18</f>
        <v>51756.56</v>
      </c>
    </row>
    <row r="676" spans="1:7">
      <c r="A676" s="158" t="s">
        <v>51</v>
      </c>
      <c r="B676" s="159" t="s">
        <v>52</v>
      </c>
      <c r="C676" s="39">
        <f>'[1]21ps'!K20</f>
        <v>29067.03</v>
      </c>
      <c r="D676" s="40">
        <f>'[1]22ps'!K20</f>
        <v>17453.57</v>
      </c>
      <c r="E676" s="40">
        <f t="shared" si="17"/>
        <v>34302.99</v>
      </c>
      <c r="F676" s="40">
        <v>51756.56</v>
      </c>
      <c r="G676" s="41">
        <f>[1]PS!K19</f>
        <v>67019.4</v>
      </c>
    </row>
    <row r="677" spans="1:7">
      <c r="A677" s="158" t="s">
        <v>53</v>
      </c>
      <c r="B677" s="159" t="s">
        <v>54</v>
      </c>
      <c r="C677" s="39">
        <f>'[1]21ps'!K21</f>
        <v>9600</v>
      </c>
      <c r="D677" s="40">
        <f>'[1]22ps'!K21</f>
        <v>5100</v>
      </c>
      <c r="E677" s="40">
        <f t="shared" si="17"/>
        <v>6900</v>
      </c>
      <c r="F677" s="40">
        <v>12000</v>
      </c>
      <c r="G677" s="41">
        <f>[1]PS!K20</f>
        <v>12000</v>
      </c>
    </row>
    <row r="678" spans="1:7">
      <c r="A678" s="158" t="s">
        <v>55</v>
      </c>
      <c r="B678" s="159" t="s">
        <v>56</v>
      </c>
      <c r="C678" s="39">
        <f>'[1]21ps'!K22</f>
        <v>287579.93</v>
      </c>
      <c r="D678" s="40">
        <f>'[1]22ps'!K22</f>
        <v>0</v>
      </c>
      <c r="E678" s="40">
        <f t="shared" si="17"/>
        <v>0</v>
      </c>
      <c r="F678" s="40">
        <v>0</v>
      </c>
      <c r="G678" s="41">
        <f>[1]PS!K21</f>
        <v>0</v>
      </c>
    </row>
    <row r="679" spans="1:7">
      <c r="A679" s="84" t="s">
        <v>57</v>
      </c>
      <c r="B679" s="174" t="s">
        <v>58</v>
      </c>
      <c r="C679" s="55">
        <f>'[1]21ps'!K24+'[1]21ps'!K25+'[1]21ps'!K26</f>
        <v>494884</v>
      </c>
      <c r="D679" s="42">
        <f>'[1]22ps'!K24+'[1]22ps'!K25+'[1]22ps'!K27</f>
        <v>259782</v>
      </c>
      <c r="E679" s="42">
        <f t="shared" si="17"/>
        <v>85895.33</v>
      </c>
      <c r="F679" s="42">
        <v>345677.33</v>
      </c>
      <c r="G679" s="43">
        <f>[1]PS!K23+[1]PS!K24+[1]PS!K25</f>
        <v>315677.33</v>
      </c>
    </row>
    <row r="680" ht="18" customHeight="1" spans="1:7">
      <c r="A680" s="172" t="s">
        <v>59</v>
      </c>
      <c r="B680" s="187"/>
      <c r="C680" s="47">
        <f>SUM(C663:C679)</f>
        <v>4147000.66</v>
      </c>
      <c r="D680" s="47">
        <f>SUM(D663:D679)</f>
        <v>1968430.82</v>
      </c>
      <c r="E680" s="47">
        <f t="shared" si="17"/>
        <v>2309021.75</v>
      </c>
      <c r="F680" s="48">
        <f>SUM(F663:F679)</f>
        <v>4277452.57</v>
      </c>
      <c r="G680" s="110">
        <f>SUM(G663:G679)</f>
        <v>4267864.18</v>
      </c>
    </row>
    <row r="681" ht="15.15" spans="1:7">
      <c r="A681" s="158"/>
      <c r="B681" s="159"/>
      <c r="C681" s="161"/>
      <c r="D681" s="162"/>
      <c r="E681" s="162"/>
      <c r="F681" s="162"/>
      <c r="G681" s="162"/>
    </row>
    <row r="682" spans="1:7">
      <c r="A682" s="163"/>
      <c r="B682" s="164" t="s">
        <v>13</v>
      </c>
      <c r="C682" s="136" t="s">
        <v>15</v>
      </c>
      <c r="D682" s="137" t="s">
        <v>16</v>
      </c>
      <c r="E682" s="138"/>
      <c r="F682" s="138"/>
      <c r="G682" s="139" t="s">
        <v>17</v>
      </c>
    </row>
    <row r="683" spans="1:7">
      <c r="A683" s="165"/>
      <c r="B683" s="166"/>
      <c r="C683" s="142"/>
      <c r="D683" s="143" t="s">
        <v>19</v>
      </c>
      <c r="E683" s="144" t="s">
        <v>20</v>
      </c>
      <c r="F683" s="145" t="s">
        <v>21</v>
      </c>
      <c r="G683" s="146"/>
    </row>
    <row r="684" ht="15.15" spans="1:7">
      <c r="A684" s="167"/>
      <c r="B684" s="168"/>
      <c r="C684" s="147" t="s">
        <v>22</v>
      </c>
      <c r="D684" s="148" t="s">
        <v>22</v>
      </c>
      <c r="E684" s="149" t="s">
        <v>23</v>
      </c>
      <c r="F684" s="150"/>
      <c r="G684" s="151" t="s">
        <v>24</v>
      </c>
    </row>
    <row r="685" spans="1:7">
      <c r="A685" s="51"/>
      <c r="B685" s="169"/>
      <c r="C685" s="52"/>
      <c r="D685" s="53"/>
      <c r="E685" s="53"/>
      <c r="F685" s="53"/>
      <c r="G685" s="54"/>
    </row>
    <row r="686" spans="1:7">
      <c r="A686" s="158" t="s">
        <v>61</v>
      </c>
      <c r="B686" s="159" t="s">
        <v>62</v>
      </c>
      <c r="C686" s="36">
        <f>'[1]21mooe'!K3</f>
        <v>350000</v>
      </c>
      <c r="D686" s="37">
        <f>'[1]22mooe'!K3</f>
        <v>236200</v>
      </c>
      <c r="E686" s="37">
        <f t="shared" ref="E686:E698" si="18">F686-D686</f>
        <v>113800</v>
      </c>
      <c r="F686" s="37">
        <v>350000</v>
      </c>
      <c r="G686" s="38">
        <f>[1]MOOE!K2</f>
        <v>400000</v>
      </c>
    </row>
    <row r="687" spans="1:7">
      <c r="A687" s="158" t="s">
        <v>63</v>
      </c>
      <c r="B687" s="159" t="s">
        <v>64</v>
      </c>
      <c r="C687" s="39">
        <f>'[1]21mooe'!K4</f>
        <v>239603.5</v>
      </c>
      <c r="D687" s="40">
        <f>'[1]22mooe'!K4</f>
        <v>132674.97</v>
      </c>
      <c r="E687" s="40">
        <f t="shared" si="18"/>
        <v>217325.03</v>
      </c>
      <c r="F687" s="40">
        <v>350000</v>
      </c>
      <c r="G687" s="41">
        <f>[1]MOOE!K3</f>
        <v>400000</v>
      </c>
    </row>
    <row r="688" spans="1:7">
      <c r="A688" s="158" t="s">
        <v>65</v>
      </c>
      <c r="B688" s="159" t="s">
        <v>66</v>
      </c>
      <c r="C688" s="39">
        <f>'[1]21mooe'!K5</f>
        <v>160000</v>
      </c>
      <c r="D688" s="40">
        <f>'[1]22mooe'!K5</f>
        <v>90068.39</v>
      </c>
      <c r="E688" s="40">
        <f t="shared" si="18"/>
        <v>79931.61</v>
      </c>
      <c r="F688" s="40">
        <v>170000</v>
      </c>
      <c r="G688" s="41">
        <f>[1]MOOE!K4</f>
        <v>170000</v>
      </c>
    </row>
    <row r="689" spans="1:7">
      <c r="A689" s="158" t="s">
        <v>160</v>
      </c>
      <c r="B689" s="159" t="s">
        <v>161</v>
      </c>
      <c r="C689" s="39">
        <f>'[1]21mooe'!K6</f>
        <v>191000</v>
      </c>
      <c r="D689" s="40">
        <f>'[1]22mooe'!K6</f>
        <v>94190.5</v>
      </c>
      <c r="E689" s="40">
        <f t="shared" si="18"/>
        <v>105809.5</v>
      </c>
      <c r="F689" s="40">
        <v>200000</v>
      </c>
      <c r="G689" s="41">
        <f>[1]MOOE!K5</f>
        <v>200000</v>
      </c>
    </row>
    <row r="690" spans="1:7">
      <c r="A690" s="158" t="s">
        <v>67</v>
      </c>
      <c r="B690" s="159" t="s">
        <v>68</v>
      </c>
      <c r="C690" s="39">
        <f>'[1]21mooe'!K7</f>
        <v>59708</v>
      </c>
      <c r="D690" s="40">
        <f>'[1]22mooe'!K7</f>
        <v>58829.7</v>
      </c>
      <c r="E690" s="40">
        <f t="shared" si="18"/>
        <v>21170.3</v>
      </c>
      <c r="F690" s="40">
        <v>80000</v>
      </c>
      <c r="G690" s="41">
        <f>[1]MOOE!K6</f>
        <v>200000</v>
      </c>
    </row>
    <row r="691" spans="1:7">
      <c r="A691" s="158" t="s">
        <v>75</v>
      </c>
      <c r="B691" s="159" t="s">
        <v>76</v>
      </c>
      <c r="C691" s="39">
        <v>0</v>
      </c>
      <c r="D691" s="40">
        <f>'[1]22mooe'!K11</f>
        <v>0</v>
      </c>
      <c r="E691" s="40">
        <f t="shared" si="18"/>
        <v>3600</v>
      </c>
      <c r="F691" s="40">
        <v>3600</v>
      </c>
      <c r="G691" s="41">
        <f>[1]MOOE!K10</f>
        <v>3600</v>
      </c>
    </row>
    <row r="692" spans="1:7">
      <c r="A692" s="158" t="s">
        <v>143</v>
      </c>
      <c r="B692" s="159" t="s">
        <v>78</v>
      </c>
      <c r="C692" s="39">
        <v>0</v>
      </c>
      <c r="D692" s="40">
        <f>'[1]22mooe'!K12</f>
        <v>3550</v>
      </c>
      <c r="E692" s="40">
        <f t="shared" si="18"/>
        <v>16450</v>
      </c>
      <c r="F692" s="40">
        <v>20000</v>
      </c>
      <c r="G692" s="41">
        <f>[1]MOOE!K11</f>
        <v>20000</v>
      </c>
    </row>
    <row r="693" spans="1:7">
      <c r="A693" s="158" t="s">
        <v>85</v>
      </c>
      <c r="B693" s="159" t="s">
        <v>86</v>
      </c>
      <c r="C693" s="39">
        <f>'[1]21mooe'!K18</f>
        <v>0</v>
      </c>
      <c r="D693" s="40">
        <f>'[1]22mooe'!K18</f>
        <v>0</v>
      </c>
      <c r="E693" s="40">
        <f t="shared" si="18"/>
        <v>0</v>
      </c>
      <c r="F693" s="40">
        <v>0</v>
      </c>
      <c r="G693" s="41">
        <f>[1]MOOE!K16</f>
        <v>0</v>
      </c>
    </row>
    <row r="694" spans="1:7">
      <c r="A694" s="158" t="s">
        <v>89</v>
      </c>
      <c r="B694" s="159" t="s">
        <v>90</v>
      </c>
      <c r="C694" s="39">
        <f>'[1]21mooe'!K19</f>
        <v>0</v>
      </c>
      <c r="D694" s="40">
        <f>'[1]22mooe'!K19</f>
        <v>0</v>
      </c>
      <c r="E694" s="40">
        <f t="shared" si="18"/>
        <v>0</v>
      </c>
      <c r="F694" s="40">
        <v>0</v>
      </c>
      <c r="G694" s="41">
        <v>0</v>
      </c>
    </row>
    <row r="695" spans="1:7">
      <c r="A695" s="158" t="s">
        <v>162</v>
      </c>
      <c r="B695" s="159" t="s">
        <v>92</v>
      </c>
      <c r="C695" s="39">
        <f>'[1]21mooe'!K20</f>
        <v>0</v>
      </c>
      <c r="D695" s="40">
        <v>0</v>
      </c>
      <c r="E695" s="40">
        <f t="shared" si="18"/>
        <v>0</v>
      </c>
      <c r="F695" s="40">
        <v>0</v>
      </c>
      <c r="G695" s="41">
        <v>0</v>
      </c>
    </row>
    <row r="696" spans="1:7">
      <c r="A696" s="158" t="s">
        <v>95</v>
      </c>
      <c r="B696" s="159" t="s">
        <v>96</v>
      </c>
      <c r="C696" s="39">
        <f>'[1]21mooe'!K22</f>
        <v>0</v>
      </c>
      <c r="D696" s="40">
        <f>'[1]22mooe'!K22</f>
        <v>0</v>
      </c>
      <c r="E696" s="40">
        <f t="shared" si="18"/>
        <v>20000</v>
      </c>
      <c r="F696" s="40">
        <v>20000</v>
      </c>
      <c r="G696" s="41">
        <f>[1]MOOE!K20</f>
        <v>20000</v>
      </c>
    </row>
    <row r="697" spans="1:7">
      <c r="A697" s="158" t="s">
        <v>105</v>
      </c>
      <c r="B697" s="159" t="s">
        <v>106</v>
      </c>
      <c r="C697" s="39">
        <f>'[1]21mooe'!K28</f>
        <v>273188.95</v>
      </c>
      <c r="D697" s="40">
        <f>'[1]22mooe'!K29</f>
        <v>247257.62</v>
      </c>
      <c r="E697" s="40">
        <f t="shared" si="18"/>
        <v>52742.38</v>
      </c>
      <c r="F697" s="40">
        <v>300000</v>
      </c>
      <c r="G697" s="41">
        <f>[1]MOOE!K25</f>
        <v>300000</v>
      </c>
    </row>
    <row r="698" ht="18" customHeight="1" spans="1:7">
      <c r="A698" s="182" t="s">
        <v>107</v>
      </c>
      <c r="B698" s="183"/>
      <c r="C698" s="92">
        <f>SUM(C686:C697)</f>
        <v>1273500.45</v>
      </c>
      <c r="D698" s="46">
        <f>SUM(D686:D697)</f>
        <v>862771.18</v>
      </c>
      <c r="E698" s="46">
        <f t="shared" si="18"/>
        <v>630828.82</v>
      </c>
      <c r="F698" s="92">
        <f>SUM(F686:F697)</f>
        <v>1493600</v>
      </c>
      <c r="G698" s="85">
        <f>SUM(G686:G697)</f>
        <v>1713600</v>
      </c>
    </row>
    <row r="699" ht="18" customHeight="1" spans="1:7">
      <c r="A699" s="158"/>
      <c r="B699" s="190"/>
      <c r="C699" s="39"/>
      <c r="D699" s="40"/>
      <c r="E699" s="40"/>
      <c r="F699" s="40"/>
      <c r="G699" s="41"/>
    </row>
    <row r="700" spans="1:7">
      <c r="A700" s="158" t="s">
        <v>131</v>
      </c>
      <c r="B700" s="184" t="s">
        <v>110</v>
      </c>
      <c r="C700" s="39">
        <f>'[1]21mooe'!K34</f>
        <v>58460</v>
      </c>
      <c r="D700" s="40">
        <f>'[1]22mooe'!K34</f>
        <v>46100</v>
      </c>
      <c r="E700" s="40">
        <f>F700-D700</f>
        <v>3900</v>
      </c>
      <c r="F700" s="40">
        <v>50000</v>
      </c>
      <c r="G700" s="41">
        <f>[1]MOOE!K31</f>
        <v>0</v>
      </c>
    </row>
    <row r="701" spans="1:7">
      <c r="A701" s="158" t="s">
        <v>138</v>
      </c>
      <c r="B701" s="159" t="s">
        <v>114</v>
      </c>
      <c r="C701" s="39">
        <v>0</v>
      </c>
      <c r="D701" s="40">
        <v>0</v>
      </c>
      <c r="E701" s="40">
        <f>F701-D701</f>
        <v>0</v>
      </c>
      <c r="F701" s="40">
        <v>0</v>
      </c>
      <c r="G701" s="41">
        <f>[1]MOOE!K32</f>
        <v>0</v>
      </c>
    </row>
    <row r="702" spans="1:7">
      <c r="A702" s="158" t="s">
        <v>132</v>
      </c>
      <c r="B702" s="185" t="s">
        <v>116</v>
      </c>
      <c r="C702" s="39">
        <v>0</v>
      </c>
      <c r="D702" s="40"/>
      <c r="E702" s="40">
        <f>F702-D702</f>
        <v>0</v>
      </c>
      <c r="F702" s="40">
        <v>0</v>
      </c>
      <c r="G702" s="41">
        <f>[1]MOOE!K32</f>
        <v>0</v>
      </c>
    </row>
    <row r="703" ht="18" customHeight="1" spans="1:7">
      <c r="A703" s="60" t="s">
        <v>117</v>
      </c>
      <c r="B703" s="171"/>
      <c r="C703" s="62">
        <f>SUM(C700:C702)</f>
        <v>58460</v>
      </c>
      <c r="D703" s="62">
        <f>SUM(D700:D702)</f>
        <v>46100</v>
      </c>
      <c r="E703" s="63">
        <f>F703-D703</f>
        <v>3900</v>
      </c>
      <c r="F703" s="62">
        <f>SUM(F700:F702)</f>
        <v>50000</v>
      </c>
      <c r="G703" s="64">
        <f>SUM(G700:G702)</f>
        <v>0</v>
      </c>
    </row>
    <row r="704" ht="21" customHeight="1" spans="1:7">
      <c r="A704" s="172"/>
      <c r="B704" s="173"/>
      <c r="C704" s="67">
        <f>C680+C698+C703</f>
        <v>5478961.11</v>
      </c>
      <c r="D704" s="68">
        <f>D680+D698+D703</f>
        <v>2877302</v>
      </c>
      <c r="E704" s="68">
        <f>F704-D704</f>
        <v>2943750.57</v>
      </c>
      <c r="F704" s="67">
        <f>F680+F698+F703</f>
        <v>5821052.57</v>
      </c>
      <c r="G704" s="69">
        <f>G680+G698+G703</f>
        <v>5981464.18</v>
      </c>
    </row>
    <row r="705" ht="15" spans="1:7">
      <c r="A705" s="72"/>
      <c r="B705" s="73"/>
      <c r="C705" s="71"/>
      <c r="D705" s="71"/>
      <c r="E705" s="71"/>
      <c r="F705" s="71"/>
      <c r="G705" s="71"/>
    </row>
    <row r="706" ht="15" spans="1:7">
      <c r="A706" s="72"/>
      <c r="B706" s="73"/>
      <c r="C706" s="71"/>
      <c r="D706" s="71"/>
      <c r="E706" s="71"/>
      <c r="F706" s="71"/>
      <c r="G706" s="71"/>
    </row>
    <row r="707" ht="15" spans="1:7">
      <c r="A707" s="72"/>
      <c r="B707" s="73"/>
      <c r="C707" s="71"/>
      <c r="D707" s="71"/>
      <c r="E707" s="71"/>
      <c r="F707" s="71"/>
      <c r="G707" s="71"/>
    </row>
    <row r="708" spans="1:7">
      <c r="A708" s="72"/>
      <c r="B708" s="72" t="s">
        <v>121</v>
      </c>
      <c r="C708" s="76"/>
      <c r="D708" s="77"/>
      <c r="E708" s="78" t="s">
        <v>122</v>
      </c>
      <c r="F708" s="78"/>
      <c r="G708" s="76"/>
    </row>
    <row r="709" spans="1:7">
      <c r="A709" s="72"/>
      <c r="B709" s="79"/>
      <c r="C709" s="76"/>
      <c r="D709" s="77"/>
      <c r="E709" s="77"/>
      <c r="F709" s="77"/>
      <c r="G709" s="76"/>
    </row>
    <row r="711" spans="2:7">
      <c r="B711" s="81" t="s">
        <v>125</v>
      </c>
      <c r="C711" s="81"/>
      <c r="D711" s="81"/>
      <c r="E711" s="81" t="s">
        <v>124</v>
      </c>
      <c r="F711" s="81"/>
      <c r="G711" s="81"/>
    </row>
    <row r="712" spans="2:7">
      <c r="B712" s="82" t="s">
        <v>127</v>
      </c>
      <c r="C712" s="82"/>
      <c r="D712" s="82"/>
      <c r="E712" s="82" t="s">
        <v>126</v>
      </c>
      <c r="F712" s="82"/>
      <c r="G712" s="82"/>
    </row>
    <row r="713" spans="2:7">
      <c r="B713" s="82"/>
      <c r="C713" s="82"/>
      <c r="D713" s="82"/>
      <c r="E713" s="82"/>
      <c r="F713" s="82"/>
      <c r="G713" s="82"/>
    </row>
    <row r="714" spans="2:7">
      <c r="B714" s="82"/>
      <c r="C714" s="82"/>
      <c r="D714" s="82"/>
      <c r="E714" s="82"/>
      <c r="F714" s="82"/>
      <c r="G714" s="82"/>
    </row>
    <row r="715" spans="2:7">
      <c r="B715" s="82"/>
      <c r="C715" s="82"/>
      <c r="D715" s="82"/>
      <c r="E715" s="82"/>
      <c r="F715" s="82"/>
      <c r="G715" s="82"/>
    </row>
    <row r="716" spans="2:7">
      <c r="B716" s="82"/>
      <c r="C716" s="82"/>
      <c r="D716" s="82"/>
      <c r="E716" s="82"/>
      <c r="F716" s="82"/>
      <c r="G716" s="82"/>
    </row>
    <row r="717" spans="2:7">
      <c r="B717" s="82"/>
      <c r="C717" s="82"/>
      <c r="D717" s="82"/>
      <c r="E717" s="82"/>
      <c r="F717" s="82"/>
      <c r="G717" s="82"/>
    </row>
    <row r="718" spans="1:7">
      <c r="A718" s="98"/>
      <c r="B718" s="98"/>
      <c r="C718" s="98"/>
      <c r="D718" s="98"/>
      <c r="E718" s="98"/>
      <c r="F718" s="98"/>
      <c r="G718" s="98"/>
    </row>
    <row r="719" spans="1:7">
      <c r="A719" s="100"/>
      <c r="B719" s="100"/>
      <c r="C719" s="100"/>
      <c r="D719" s="100"/>
      <c r="E719" s="100"/>
      <c r="F719" s="100"/>
      <c r="G719" s="100"/>
    </row>
    <row r="720" spans="1:7">
      <c r="A720" s="100"/>
      <c r="B720" s="100"/>
      <c r="C720" s="100"/>
      <c r="D720" s="100"/>
      <c r="E720" s="100"/>
      <c r="F720" s="100"/>
      <c r="G720" s="100"/>
    </row>
    <row r="721" spans="1:7">
      <c r="A721" s="97"/>
      <c r="B721" s="97"/>
      <c r="C721" s="97"/>
      <c r="D721" s="97"/>
      <c r="E721" s="97"/>
      <c r="F721" s="97"/>
      <c r="G721" s="97"/>
    </row>
    <row r="722" ht="15.6" spans="1:7">
      <c r="A722" s="131"/>
      <c r="B722" s="131"/>
      <c r="C722" s="131"/>
      <c r="D722" s="131"/>
      <c r="E722" s="131"/>
      <c r="F722" s="131"/>
      <c r="G722" s="131"/>
    </row>
    <row r="723" ht="15.6" spans="1:7">
      <c r="A723" s="131"/>
      <c r="B723" s="131"/>
      <c r="C723" s="131"/>
      <c r="D723" s="131"/>
      <c r="E723" s="131"/>
      <c r="F723" s="131"/>
      <c r="G723" s="131"/>
    </row>
    <row r="724" spans="1:7">
      <c r="A724" s="132"/>
      <c r="B724" s="132"/>
      <c r="C724" s="132"/>
      <c r="D724" s="132"/>
      <c r="E724" s="132"/>
      <c r="F724" s="132"/>
      <c r="G724" s="132"/>
    </row>
    <row r="725" ht="24" customHeight="1" spans="1:7">
      <c r="A725" s="105"/>
      <c r="B725" s="105"/>
      <c r="C725" s="105"/>
      <c r="D725" s="105" t="s">
        <v>6</v>
      </c>
      <c r="E725" s="132">
        <v>2023</v>
      </c>
      <c r="F725" s="105"/>
      <c r="G725" s="105"/>
    </row>
    <row r="726" spans="1:7">
      <c r="A726" s="97"/>
      <c r="B726" s="132"/>
      <c r="C726" s="132"/>
      <c r="D726" s="105" t="s">
        <v>9</v>
      </c>
      <c r="E726" s="97" t="s">
        <v>165</v>
      </c>
      <c r="F726" s="97"/>
      <c r="G726" s="132"/>
    </row>
    <row r="727" ht="15.15" spans="1:7">
      <c r="A727" s="105"/>
      <c r="B727" s="132"/>
      <c r="C727" s="132"/>
      <c r="D727" s="105"/>
      <c r="E727" s="97"/>
      <c r="F727" s="97"/>
      <c r="G727" s="132"/>
    </row>
    <row r="728" spans="1:7">
      <c r="A728" s="163"/>
      <c r="B728" s="164" t="s">
        <v>13</v>
      </c>
      <c r="C728" s="136" t="s">
        <v>15</v>
      </c>
      <c r="D728" s="137" t="s">
        <v>16</v>
      </c>
      <c r="E728" s="138"/>
      <c r="F728" s="138"/>
      <c r="G728" s="139" t="s">
        <v>17</v>
      </c>
    </row>
    <row r="729" spans="1:7">
      <c r="A729" s="165"/>
      <c r="B729" s="166"/>
      <c r="C729" s="142"/>
      <c r="D729" s="143" t="s">
        <v>19</v>
      </c>
      <c r="E729" s="144" t="s">
        <v>20</v>
      </c>
      <c r="F729" s="145" t="s">
        <v>21</v>
      </c>
      <c r="G729" s="146"/>
    </row>
    <row r="730" spans="1:7">
      <c r="A730" s="167"/>
      <c r="B730" s="168"/>
      <c r="C730" s="147" t="s">
        <v>22</v>
      </c>
      <c r="D730" s="148" t="s">
        <v>22</v>
      </c>
      <c r="E730" s="149" t="s">
        <v>23</v>
      </c>
      <c r="F730" s="150"/>
      <c r="G730" s="151" t="s">
        <v>24</v>
      </c>
    </row>
    <row r="731" spans="1:7">
      <c r="A731" s="158"/>
      <c r="B731" s="159"/>
      <c r="C731" s="39"/>
      <c r="D731" s="40"/>
      <c r="E731" s="40"/>
      <c r="F731" s="40"/>
      <c r="G731" s="41"/>
    </row>
    <row r="732" spans="1:7">
      <c r="A732" s="158" t="s">
        <v>26</v>
      </c>
      <c r="B732" s="159" t="s">
        <v>27</v>
      </c>
      <c r="C732" s="36">
        <f>'[1]21ps'!L5</f>
        <v>1380528</v>
      </c>
      <c r="D732" s="37">
        <f>'[1]22ps'!L5</f>
        <v>737416</v>
      </c>
      <c r="E732" s="37">
        <f>F732-D732</f>
        <v>846788</v>
      </c>
      <c r="F732" s="37">
        <v>1584204</v>
      </c>
      <c r="G732" s="38">
        <f>[1]PS!L5</f>
        <v>1628388</v>
      </c>
    </row>
    <row r="733" spans="1:7">
      <c r="A733" s="158" t="s">
        <v>28</v>
      </c>
      <c r="B733" s="159" t="s">
        <v>29</v>
      </c>
      <c r="C733" s="39">
        <f>'[1]21ps'!L6</f>
        <v>68006.3</v>
      </c>
      <c r="D733" s="40">
        <f>'[1]22ps'!L6</f>
        <v>70414.63</v>
      </c>
      <c r="E733" s="40">
        <f>F733-D733</f>
        <v>56830.48</v>
      </c>
      <c r="F733" s="40">
        <v>127245.11</v>
      </c>
      <c r="G733" s="41">
        <f>[1]PS!L6</f>
        <v>60094.93</v>
      </c>
    </row>
    <row r="734" spans="1:7">
      <c r="A734" s="158" t="s">
        <v>30</v>
      </c>
      <c r="B734" s="159"/>
      <c r="C734" s="39"/>
      <c r="D734" s="40"/>
      <c r="E734" s="40"/>
      <c r="F734" s="40"/>
      <c r="G734" s="41"/>
    </row>
    <row r="735" spans="1:7">
      <c r="A735" s="158" t="s">
        <v>31</v>
      </c>
      <c r="B735" s="159" t="s">
        <v>32</v>
      </c>
      <c r="C735" s="39">
        <f>'[1]21ps'!L7</f>
        <v>96000</v>
      </c>
      <c r="D735" s="40">
        <f>'[1]22ps'!L7</f>
        <v>52000</v>
      </c>
      <c r="E735" s="40">
        <f t="shared" ref="E735:E749" si="19">F735-D735</f>
        <v>68000</v>
      </c>
      <c r="F735" s="40">
        <v>120000</v>
      </c>
      <c r="G735" s="41">
        <f>[1]PS!L7</f>
        <v>120000</v>
      </c>
    </row>
    <row r="736" spans="1:7">
      <c r="A736" s="158" t="s">
        <v>33</v>
      </c>
      <c r="B736" s="159" t="s">
        <v>34</v>
      </c>
      <c r="C736" s="39">
        <f>'[1]21ps'!L8</f>
        <v>72000</v>
      </c>
      <c r="D736" s="40">
        <f>'[1]22ps'!L8</f>
        <v>36000</v>
      </c>
      <c r="E736" s="40">
        <f t="shared" si="19"/>
        <v>36000</v>
      </c>
      <c r="F736" s="40">
        <v>72000</v>
      </c>
      <c r="G736" s="41">
        <f>[1]PS!L8</f>
        <v>72000</v>
      </c>
    </row>
    <row r="737" spans="1:7">
      <c r="A737" s="158" t="s">
        <v>35</v>
      </c>
      <c r="B737" s="159" t="s">
        <v>36</v>
      </c>
      <c r="C737" s="39">
        <f>'[1]21ps'!L9</f>
        <v>72000</v>
      </c>
      <c r="D737" s="40">
        <f>'[1]22ps'!L9</f>
        <v>36000</v>
      </c>
      <c r="E737" s="40">
        <f t="shared" si="19"/>
        <v>36000</v>
      </c>
      <c r="F737" s="40">
        <v>72000</v>
      </c>
      <c r="G737" s="41">
        <f>[1]PS!L9</f>
        <v>72000</v>
      </c>
    </row>
    <row r="738" spans="1:7">
      <c r="A738" s="158" t="s">
        <v>37</v>
      </c>
      <c r="B738" s="159" t="s">
        <v>38</v>
      </c>
      <c r="C738" s="39">
        <f>'[1]21ps'!L10</f>
        <v>24000</v>
      </c>
      <c r="D738" s="40">
        <f>'[1]22ps'!L10</f>
        <v>18000</v>
      </c>
      <c r="E738" s="40">
        <f t="shared" si="19"/>
        <v>12000</v>
      </c>
      <c r="F738" s="40">
        <v>30000</v>
      </c>
      <c r="G738" s="41">
        <f>[1]PS!L10</f>
        <v>30000</v>
      </c>
    </row>
    <row r="739" spans="1:7">
      <c r="A739" s="158" t="s">
        <v>39</v>
      </c>
      <c r="B739" s="159" t="s">
        <v>40</v>
      </c>
      <c r="C739" s="39">
        <f>'[1]21ps'!L14</f>
        <v>0</v>
      </c>
      <c r="D739" s="40">
        <f>'[1]22ps'!L14</f>
        <v>0</v>
      </c>
      <c r="E739" s="40">
        <f t="shared" si="19"/>
        <v>0</v>
      </c>
      <c r="F739" s="40">
        <v>0</v>
      </c>
      <c r="G739" s="41">
        <v>0</v>
      </c>
    </row>
    <row r="740" spans="1:7">
      <c r="A740" s="158" t="s">
        <v>41</v>
      </c>
      <c r="B740" s="159" t="s">
        <v>42</v>
      </c>
      <c r="C740" s="39">
        <f>'[1]21ps'!L15</f>
        <v>5000</v>
      </c>
      <c r="D740" s="40">
        <f>'[1]22ps'!L15</f>
        <v>0</v>
      </c>
      <c r="E740" s="40">
        <f t="shared" si="19"/>
        <v>0</v>
      </c>
      <c r="F740" s="40">
        <v>0</v>
      </c>
      <c r="G740" s="41">
        <f>[1]PS!L14</f>
        <v>0</v>
      </c>
    </row>
    <row r="741" spans="1:7">
      <c r="A741" s="158" t="s">
        <v>43</v>
      </c>
      <c r="B741" s="159" t="s">
        <v>44</v>
      </c>
      <c r="C741" s="39">
        <f>'[1]21ps'!L16</f>
        <v>20000</v>
      </c>
      <c r="D741" s="40">
        <f>'[1]22ps'!L16</f>
        <v>0</v>
      </c>
      <c r="E741" s="40">
        <f t="shared" si="19"/>
        <v>25000</v>
      </c>
      <c r="F741" s="40">
        <v>25000</v>
      </c>
      <c r="G741" s="41">
        <f>[1]PS!L15</f>
        <v>25000</v>
      </c>
    </row>
    <row r="742" spans="1:7">
      <c r="A742" s="158" t="s">
        <v>45</v>
      </c>
      <c r="B742" s="159" t="s">
        <v>46</v>
      </c>
      <c r="C742" s="39">
        <f>'[1]21ps'!L17</f>
        <v>115044</v>
      </c>
      <c r="D742" s="40">
        <f>'[1]22ps'!L17</f>
        <v>0</v>
      </c>
      <c r="E742" s="40">
        <f t="shared" si="19"/>
        <v>132017</v>
      </c>
      <c r="F742" s="40">
        <v>132017</v>
      </c>
      <c r="G742" s="41">
        <f>[1]PS!L16</f>
        <v>135699</v>
      </c>
    </row>
    <row r="743" spans="1:7">
      <c r="A743" s="158" t="s">
        <v>47</v>
      </c>
      <c r="B743" s="159" t="s">
        <v>48</v>
      </c>
      <c r="C743" s="39">
        <f>'[1]21ps'!L18</f>
        <v>165663.36</v>
      </c>
      <c r="D743" s="40">
        <f>'[1]22ps'!L18</f>
        <v>87725.04</v>
      </c>
      <c r="E743" s="40">
        <f t="shared" si="19"/>
        <v>102379.44</v>
      </c>
      <c r="F743" s="40">
        <v>190104.48</v>
      </c>
      <c r="G743" s="41">
        <f>[1]PS!L17</f>
        <v>195406.56</v>
      </c>
    </row>
    <row r="744" spans="1:7">
      <c r="A744" s="158" t="s">
        <v>49</v>
      </c>
      <c r="B744" s="159" t="s">
        <v>50</v>
      </c>
      <c r="C744" s="39">
        <f>'[1]21ps'!L19</f>
        <v>27610.56</v>
      </c>
      <c r="D744" s="40">
        <f>'[1]22ps'!L19</f>
        <v>14748.32</v>
      </c>
      <c r="E744" s="40">
        <f t="shared" si="19"/>
        <v>16935.76</v>
      </c>
      <c r="F744" s="40">
        <v>31684.08</v>
      </c>
      <c r="G744" s="41">
        <f>[1]PS!L18</f>
        <v>32567.76</v>
      </c>
    </row>
    <row r="745" spans="1:7">
      <c r="A745" s="158" t="s">
        <v>51</v>
      </c>
      <c r="B745" s="159" t="s">
        <v>52</v>
      </c>
      <c r="C745" s="39">
        <f>'[1]21ps'!L20</f>
        <v>18813.24</v>
      </c>
      <c r="D745" s="40">
        <f>'[1]22ps'!L20</f>
        <v>10757.66</v>
      </c>
      <c r="E745" s="40">
        <f t="shared" si="19"/>
        <v>20926.42</v>
      </c>
      <c r="F745" s="40">
        <v>31684.08</v>
      </c>
      <c r="G745" s="41">
        <f>[1]PS!L19</f>
        <v>40709.7</v>
      </c>
    </row>
    <row r="746" spans="1:7">
      <c r="A746" s="158" t="s">
        <v>53</v>
      </c>
      <c r="B746" s="159" t="s">
        <v>54</v>
      </c>
      <c r="C746" s="39">
        <f>'[1]21ps'!L21</f>
        <v>4800</v>
      </c>
      <c r="D746" s="40">
        <f>'[1]22ps'!L21</f>
        <v>2400</v>
      </c>
      <c r="E746" s="40">
        <f t="shared" si="19"/>
        <v>3600</v>
      </c>
      <c r="F746" s="40">
        <v>6000</v>
      </c>
      <c r="G746" s="41">
        <f>[1]PS!L20</f>
        <v>6000</v>
      </c>
    </row>
    <row r="747" spans="1:7">
      <c r="A747" s="158" t="s">
        <v>55</v>
      </c>
      <c r="B747" s="159" t="s">
        <v>56</v>
      </c>
      <c r="C747" s="39">
        <f>'[1]21ps'!L22</f>
        <v>198920.91</v>
      </c>
      <c r="D747" s="40">
        <f>'[1]22ps'!L22</f>
        <v>0</v>
      </c>
      <c r="E747" s="40">
        <f t="shared" si="19"/>
        <v>0</v>
      </c>
      <c r="F747" s="40">
        <v>0</v>
      </c>
      <c r="G747" s="41">
        <f>[1]PS!L21</f>
        <v>0</v>
      </c>
    </row>
    <row r="748" spans="1:7">
      <c r="A748" s="84" t="s">
        <v>57</v>
      </c>
      <c r="B748" s="174" t="s">
        <v>58</v>
      </c>
      <c r="C748" s="55">
        <f>'[1]21ps'!L24+'[1]21ps'!L25+'[1]21ps'!L26</f>
        <v>275044</v>
      </c>
      <c r="D748" s="42">
        <f>'[1]22ps'!L24+'[1]22ps'!L25+'[1]22ps'!L27</f>
        <v>143101</v>
      </c>
      <c r="E748" s="42">
        <f t="shared" si="19"/>
        <v>53916</v>
      </c>
      <c r="F748" s="42">
        <v>197017</v>
      </c>
      <c r="G748" s="43">
        <f>[1]PS!L23+[1]PS!L24+[1]PS!L25</f>
        <v>185699</v>
      </c>
    </row>
    <row r="749" ht="18" customHeight="1" spans="1:7">
      <c r="A749" s="172" t="s">
        <v>59</v>
      </c>
      <c r="B749" s="187"/>
      <c r="C749" s="47">
        <f>SUM(C732:C748)</f>
        <v>2543430.37</v>
      </c>
      <c r="D749" s="47">
        <f>SUM(D732:D748)</f>
        <v>1208562.65</v>
      </c>
      <c r="E749" s="47">
        <f t="shared" si="19"/>
        <v>1410393.1</v>
      </c>
      <c r="F749" s="48">
        <f>SUM(F732:F748)</f>
        <v>2618955.75</v>
      </c>
      <c r="G749" s="110">
        <f>SUM(G732:G748)</f>
        <v>2603564.95</v>
      </c>
    </row>
    <row r="750" ht="15.15" spans="1:7">
      <c r="A750" s="158"/>
      <c r="B750" s="159"/>
      <c r="C750" s="161"/>
      <c r="D750" s="162"/>
      <c r="E750" s="162"/>
      <c r="F750" s="162"/>
      <c r="G750" s="162"/>
    </row>
    <row r="751" spans="1:7">
      <c r="A751" s="163"/>
      <c r="B751" s="164" t="s">
        <v>13</v>
      </c>
      <c r="C751" s="136" t="s">
        <v>15</v>
      </c>
      <c r="D751" s="137" t="s">
        <v>16</v>
      </c>
      <c r="E751" s="138"/>
      <c r="F751" s="138"/>
      <c r="G751" s="139" t="s">
        <v>17</v>
      </c>
    </row>
    <row r="752" spans="1:7">
      <c r="A752" s="165"/>
      <c r="B752" s="166"/>
      <c r="C752" s="142"/>
      <c r="D752" s="143" t="s">
        <v>19</v>
      </c>
      <c r="E752" s="144" t="s">
        <v>20</v>
      </c>
      <c r="F752" s="145" t="s">
        <v>21</v>
      </c>
      <c r="G752" s="146"/>
    </row>
    <row r="753" ht="15.15" spans="1:7">
      <c r="A753" s="167"/>
      <c r="B753" s="168"/>
      <c r="C753" s="147" t="s">
        <v>22</v>
      </c>
      <c r="D753" s="148" t="s">
        <v>22</v>
      </c>
      <c r="E753" s="149" t="s">
        <v>23</v>
      </c>
      <c r="F753" s="150"/>
      <c r="G753" s="151" t="s">
        <v>24</v>
      </c>
    </row>
    <row r="754" spans="1:7">
      <c r="A754" s="51"/>
      <c r="B754" s="169"/>
      <c r="C754" s="52"/>
      <c r="D754" s="53"/>
      <c r="E754" s="53"/>
      <c r="F754" s="53"/>
      <c r="G754" s="54"/>
    </row>
    <row r="755" spans="1:7">
      <c r="A755" s="158" t="s">
        <v>61</v>
      </c>
      <c r="B755" s="159" t="s">
        <v>62</v>
      </c>
      <c r="C755" s="36">
        <f>'[1]21mooe'!L3</f>
        <v>41300</v>
      </c>
      <c r="D755" s="37">
        <f>'[1]22mooe'!L3</f>
        <v>67402</v>
      </c>
      <c r="E755" s="37">
        <f>F755-D755</f>
        <v>52598</v>
      </c>
      <c r="F755" s="37">
        <v>120000</v>
      </c>
      <c r="G755" s="38">
        <f>[1]MOOE!L2</f>
        <v>120000</v>
      </c>
    </row>
    <row r="756" spans="1:7">
      <c r="A756" s="158" t="s">
        <v>63</v>
      </c>
      <c r="B756" s="159" t="s">
        <v>64</v>
      </c>
      <c r="C756" s="39">
        <f>'[1]21mooe'!L4</f>
        <v>38700</v>
      </c>
      <c r="D756" s="40">
        <f>'[1]22mooe'!L4</f>
        <v>80400</v>
      </c>
      <c r="E756" s="40">
        <f>F756-D756</f>
        <v>39600</v>
      </c>
      <c r="F756" s="40">
        <v>120000</v>
      </c>
      <c r="G756" s="41">
        <f>[1]MOOE!L3</f>
        <v>120000</v>
      </c>
    </row>
    <row r="757" spans="1:7">
      <c r="A757" s="158" t="s">
        <v>65</v>
      </c>
      <c r="B757" s="159" t="s">
        <v>66</v>
      </c>
      <c r="C757" s="39">
        <f>'[1]21mooe'!L5</f>
        <v>42351.12</v>
      </c>
      <c r="D757" s="40">
        <f>'[1]22mooe'!L5</f>
        <v>10561.74</v>
      </c>
      <c r="E757" s="40">
        <f>F757-D757</f>
        <v>39438.26</v>
      </c>
      <c r="F757" s="40">
        <v>50000</v>
      </c>
      <c r="G757" s="41">
        <f>[1]MOOE!L4</f>
        <v>50000</v>
      </c>
    </row>
    <row r="758" spans="1:7">
      <c r="A758" s="158" t="s">
        <v>67</v>
      </c>
      <c r="B758" s="159" t="s">
        <v>68</v>
      </c>
      <c r="C758" s="39">
        <v>0</v>
      </c>
      <c r="D758" s="40">
        <v>0</v>
      </c>
      <c r="E758" s="40"/>
      <c r="F758" s="40">
        <v>0</v>
      </c>
      <c r="G758" s="41">
        <f>[1]MOOE!L6</f>
        <v>0</v>
      </c>
    </row>
    <row r="759" spans="1:7">
      <c r="A759" s="158" t="s">
        <v>75</v>
      </c>
      <c r="B759" s="159" t="s">
        <v>76</v>
      </c>
      <c r="C759" s="39">
        <f>'[1]21mooe'!L11</f>
        <v>3360</v>
      </c>
      <c r="D759" s="40">
        <v>0</v>
      </c>
      <c r="E759" s="40">
        <f t="shared" ref="E759:E764" si="20">F759-D759</f>
        <v>3600</v>
      </c>
      <c r="F759" s="40">
        <v>3600</v>
      </c>
      <c r="G759" s="41">
        <f>[1]MOOE!L10</f>
        <v>3600</v>
      </c>
    </row>
    <row r="760" spans="1:7">
      <c r="A760" s="158" t="s">
        <v>143</v>
      </c>
      <c r="B760" s="159" t="s">
        <v>78</v>
      </c>
      <c r="C760" s="39">
        <f>'[1]21mooe'!L12</f>
        <v>15707.5</v>
      </c>
      <c r="D760" s="40">
        <f>'[1]22mooe'!L12</f>
        <v>6743</v>
      </c>
      <c r="E760" s="40">
        <f t="shared" si="20"/>
        <v>13257</v>
      </c>
      <c r="F760" s="40">
        <v>20000</v>
      </c>
      <c r="G760" s="41">
        <f>[1]MOOE!L11</f>
        <v>20000</v>
      </c>
    </row>
    <row r="761" spans="1:7">
      <c r="A761" s="158" t="s">
        <v>89</v>
      </c>
      <c r="B761" s="159" t="s">
        <v>90</v>
      </c>
      <c r="C761" s="39">
        <f>'[1]21mooe'!L19</f>
        <v>0</v>
      </c>
      <c r="D761" s="40">
        <v>0</v>
      </c>
      <c r="E761" s="40">
        <f t="shared" si="20"/>
        <v>0</v>
      </c>
      <c r="F761" s="40">
        <v>0</v>
      </c>
      <c r="G761" s="41">
        <v>0</v>
      </c>
    </row>
    <row r="762" spans="1:7">
      <c r="A762" s="158" t="s">
        <v>95</v>
      </c>
      <c r="B762" s="159" t="s">
        <v>96</v>
      </c>
      <c r="C762" s="39">
        <v>0</v>
      </c>
      <c r="D762" s="40">
        <v>0</v>
      </c>
      <c r="E762" s="40">
        <f t="shared" si="20"/>
        <v>0</v>
      </c>
      <c r="F762" s="40">
        <v>0</v>
      </c>
      <c r="G762" s="41">
        <f>[1]MOOE!L20</f>
        <v>0</v>
      </c>
    </row>
    <row r="763" spans="1:7">
      <c r="A763" s="158" t="s">
        <v>105</v>
      </c>
      <c r="B763" s="159" t="s">
        <v>106</v>
      </c>
      <c r="C763" s="39">
        <f>'[1]21mooe'!L28</f>
        <v>50000</v>
      </c>
      <c r="D763" s="40">
        <f>'[1]22mooe'!L29</f>
        <v>5223</v>
      </c>
      <c r="E763" s="40">
        <f t="shared" si="20"/>
        <v>44777</v>
      </c>
      <c r="F763" s="40">
        <v>50000</v>
      </c>
      <c r="G763" s="41">
        <f>[1]MOOE!L25</f>
        <v>50000</v>
      </c>
    </row>
    <row r="764" ht="18" customHeight="1" spans="1:7">
      <c r="A764" s="182" t="s">
        <v>107</v>
      </c>
      <c r="B764" s="183"/>
      <c r="C764" s="92">
        <f>SUM(C755:C763)</f>
        <v>191418.62</v>
      </c>
      <c r="D764" s="92">
        <f>SUM(D755:D763)</f>
        <v>170329.74</v>
      </c>
      <c r="E764" s="46">
        <f t="shared" si="20"/>
        <v>193270.26</v>
      </c>
      <c r="F764" s="92">
        <f>SUM(F755:F763)</f>
        <v>363600</v>
      </c>
      <c r="G764" s="85">
        <f>SUM(G755:G763)</f>
        <v>363600</v>
      </c>
    </row>
    <row r="765" ht="18" customHeight="1" spans="1:7">
      <c r="A765" s="158"/>
      <c r="B765" s="190"/>
      <c r="C765" s="39"/>
      <c r="D765" s="40"/>
      <c r="E765" s="40"/>
      <c r="F765" s="40"/>
      <c r="G765" s="41"/>
    </row>
    <row r="766" ht="18" customHeight="1" spans="1:7">
      <c r="A766" s="158" t="s">
        <v>111</v>
      </c>
      <c r="B766" s="191" t="s">
        <v>130</v>
      </c>
      <c r="C766" s="39">
        <f>'[1]21mooe'!L32</f>
        <v>46300</v>
      </c>
      <c r="D766" s="40"/>
      <c r="E766" s="40"/>
      <c r="F766" s="40">
        <v>0</v>
      </c>
      <c r="G766" s="41">
        <f>[1]MOOE!L29</f>
        <v>0</v>
      </c>
    </row>
    <row r="767" spans="1:7">
      <c r="A767" s="158" t="s">
        <v>131</v>
      </c>
      <c r="B767" s="184" t="s">
        <v>110</v>
      </c>
      <c r="C767" s="39">
        <f>'[1]21mooe'!L34</f>
        <v>0</v>
      </c>
      <c r="D767" s="40">
        <f>'[1]22mooe'!L34</f>
        <v>0</v>
      </c>
      <c r="E767" s="40">
        <f>F767-D767</f>
        <v>0</v>
      </c>
      <c r="F767" s="40">
        <v>0</v>
      </c>
      <c r="G767" s="41">
        <f>[1]MOOE!L31</f>
        <v>0</v>
      </c>
    </row>
    <row r="768" spans="1:7">
      <c r="A768" s="158" t="s">
        <v>132</v>
      </c>
      <c r="B768" s="185" t="s">
        <v>116</v>
      </c>
      <c r="C768" s="39">
        <v>0</v>
      </c>
      <c r="D768" s="40">
        <f>'[1]22mooe'!L35</f>
        <v>0</v>
      </c>
      <c r="E768" s="40">
        <f>F768-D768</f>
        <v>0</v>
      </c>
      <c r="F768" s="40">
        <v>0</v>
      </c>
      <c r="G768" s="41">
        <f>[1]MOOE!L32</f>
        <v>0</v>
      </c>
    </row>
    <row r="769" ht="18" customHeight="1" spans="1:7">
      <c r="A769" s="60" t="s">
        <v>117</v>
      </c>
      <c r="B769" s="171"/>
      <c r="C769" s="62">
        <f>SUM(C766:C768)</f>
        <v>46300</v>
      </c>
      <c r="D769" s="62">
        <f>SUM(D767:D768)</f>
        <v>0</v>
      </c>
      <c r="E769" s="63">
        <f>SUM(E767:E768)</f>
        <v>0</v>
      </c>
      <c r="F769" s="62">
        <f>SUM(F766:F768)</f>
        <v>0</v>
      </c>
      <c r="G769" s="64">
        <f>SUM(G766:G768)</f>
        <v>0</v>
      </c>
    </row>
    <row r="770" ht="21" customHeight="1" spans="1:7">
      <c r="A770" s="172"/>
      <c r="B770" s="173"/>
      <c r="C770" s="67">
        <f>C749+C764+C769</f>
        <v>2781148.99</v>
      </c>
      <c r="D770" s="68">
        <f>D749+D764+D769</f>
        <v>1378892.39</v>
      </c>
      <c r="E770" s="68">
        <f>F770-D770</f>
        <v>1603663.36</v>
      </c>
      <c r="F770" s="67">
        <f>F749+F764+F769</f>
        <v>2982555.75</v>
      </c>
      <c r="G770" s="69">
        <f>G749+G764+G769</f>
        <v>2967164.95</v>
      </c>
    </row>
    <row r="771" ht="15" spans="1:7">
      <c r="A771" s="72"/>
      <c r="B771" s="73"/>
      <c r="C771" s="71"/>
      <c r="D771" s="71"/>
      <c r="E771" s="71"/>
      <c r="F771" s="71"/>
      <c r="G771" s="71"/>
    </row>
    <row r="772" ht="15" spans="1:7">
      <c r="A772" s="72"/>
      <c r="B772" s="73"/>
      <c r="C772" s="71"/>
      <c r="D772" s="71"/>
      <c r="E772" s="71"/>
      <c r="F772" s="71"/>
      <c r="G772" s="71"/>
    </row>
    <row r="773" ht="15" spans="1:7">
      <c r="A773" s="72"/>
      <c r="B773" s="73"/>
      <c r="C773" s="71"/>
      <c r="D773" s="71"/>
      <c r="E773" s="71"/>
      <c r="F773" s="71"/>
      <c r="G773" s="71"/>
    </row>
    <row r="774" spans="1:7">
      <c r="A774" s="72"/>
      <c r="B774" s="72" t="s">
        <v>121</v>
      </c>
      <c r="C774" s="76"/>
      <c r="D774" s="77"/>
      <c r="E774" s="78" t="s">
        <v>122</v>
      </c>
      <c r="F774" s="78"/>
      <c r="G774" s="76"/>
    </row>
    <row r="775" spans="1:7">
      <c r="A775" s="72"/>
      <c r="B775" s="79"/>
      <c r="C775" s="76"/>
      <c r="D775" s="77"/>
      <c r="E775" s="77"/>
      <c r="F775" s="77"/>
      <c r="G775" s="76"/>
    </row>
    <row r="777" spans="2:7">
      <c r="B777" s="81" t="s">
        <v>125</v>
      </c>
      <c r="C777" s="81"/>
      <c r="D777" s="81"/>
      <c r="E777" s="81" t="s">
        <v>124</v>
      </c>
      <c r="F777" s="81"/>
      <c r="G777" s="81"/>
    </row>
    <row r="778" spans="2:7">
      <c r="B778" s="82" t="s">
        <v>127</v>
      </c>
      <c r="C778" s="82"/>
      <c r="D778" s="82"/>
      <c r="E778" s="82" t="s">
        <v>126</v>
      </c>
      <c r="F778" s="82"/>
      <c r="G778" s="82"/>
    </row>
    <row r="784" spans="1:7">
      <c r="A784" s="98"/>
      <c r="B784" s="98"/>
      <c r="C784" s="98"/>
      <c r="D784" s="98"/>
      <c r="E784" s="98"/>
      <c r="F784" s="98"/>
      <c r="G784" s="98"/>
    </row>
    <row r="785" spans="1:7">
      <c r="A785" s="100"/>
      <c r="B785" s="100"/>
      <c r="C785" s="100"/>
      <c r="D785" s="100"/>
      <c r="E785" s="100"/>
      <c r="F785" s="100"/>
      <c r="G785" s="100"/>
    </row>
    <row r="786" spans="1:7">
      <c r="A786" s="100"/>
      <c r="B786" s="100"/>
      <c r="C786" s="100"/>
      <c r="D786" s="100"/>
      <c r="E786" s="100"/>
      <c r="F786" s="100"/>
      <c r="G786" s="100"/>
    </row>
    <row r="787" spans="1:7">
      <c r="A787" s="97"/>
      <c r="B787" s="97"/>
      <c r="C787" s="97"/>
      <c r="D787" s="97"/>
      <c r="E787" s="97"/>
      <c r="F787" s="97"/>
      <c r="G787" s="97"/>
    </row>
    <row r="788" ht="15.6" spans="1:7">
      <c r="A788" s="131"/>
      <c r="B788" s="131"/>
      <c r="C788" s="131"/>
      <c r="D788" s="131"/>
      <c r="E788" s="131"/>
      <c r="F788" s="131"/>
      <c r="G788" s="131"/>
    </row>
    <row r="789" ht="15.6" spans="1:7">
      <c r="A789" s="131"/>
      <c r="B789" s="131"/>
      <c r="C789" s="131"/>
      <c r="D789" s="131"/>
      <c r="E789" s="131"/>
      <c r="F789" s="131"/>
      <c r="G789" s="131"/>
    </row>
    <row r="790" spans="1:7">
      <c r="A790" s="132"/>
      <c r="B790" s="132"/>
      <c r="C790" s="132"/>
      <c r="D790" s="132"/>
      <c r="E790" s="132"/>
      <c r="F790" s="132"/>
      <c r="G790" s="132"/>
    </row>
    <row r="791" spans="1:7">
      <c r="A791" s="105"/>
      <c r="B791" s="105"/>
      <c r="C791" s="105"/>
      <c r="D791" s="105" t="s">
        <v>6</v>
      </c>
      <c r="E791" s="132">
        <v>2023</v>
      </c>
      <c r="F791" s="105"/>
      <c r="G791" s="105"/>
    </row>
    <row r="792" ht="24" customHeight="1" spans="1:7">
      <c r="A792" s="97"/>
      <c r="B792" s="132"/>
      <c r="C792" s="132"/>
      <c r="D792" s="105" t="s">
        <v>9</v>
      </c>
      <c r="E792" s="97" t="s">
        <v>168</v>
      </c>
      <c r="F792" s="97"/>
      <c r="G792" s="132"/>
    </row>
    <row r="793" spans="1:7">
      <c r="A793" s="105"/>
      <c r="B793" s="132"/>
      <c r="C793" s="132"/>
      <c r="D793" s="105"/>
      <c r="E793" s="97"/>
      <c r="F793" s="97"/>
      <c r="G793" s="132"/>
    </row>
    <row r="794" ht="18.15" spans="1:7">
      <c r="A794" s="186"/>
      <c r="B794" s="186"/>
      <c r="C794" s="186"/>
      <c r="D794" s="186"/>
      <c r="E794" s="186"/>
      <c r="F794" s="186"/>
      <c r="G794" s="186"/>
    </row>
    <row r="795" spans="1:7">
      <c r="A795" s="163"/>
      <c r="B795" s="164" t="s">
        <v>13</v>
      </c>
      <c r="C795" s="136" t="s">
        <v>15</v>
      </c>
      <c r="D795" s="137" t="s">
        <v>16</v>
      </c>
      <c r="E795" s="138"/>
      <c r="F795" s="138"/>
      <c r="G795" s="139" t="s">
        <v>17</v>
      </c>
    </row>
    <row r="796" spans="1:7">
      <c r="A796" s="165"/>
      <c r="B796" s="166"/>
      <c r="C796" s="142"/>
      <c r="D796" s="143" t="s">
        <v>19</v>
      </c>
      <c r="E796" s="144" t="s">
        <v>20</v>
      </c>
      <c r="F796" s="145" t="s">
        <v>21</v>
      </c>
      <c r="G796" s="146"/>
    </row>
    <row r="797" spans="1:7">
      <c r="A797" s="167"/>
      <c r="B797" s="168"/>
      <c r="C797" s="147" t="s">
        <v>22</v>
      </c>
      <c r="D797" s="148" t="s">
        <v>22</v>
      </c>
      <c r="E797" s="149" t="s">
        <v>23</v>
      </c>
      <c r="F797" s="150"/>
      <c r="G797" s="151" t="s">
        <v>24</v>
      </c>
    </row>
    <row r="798" spans="1:7">
      <c r="A798" s="158"/>
      <c r="B798" s="159"/>
      <c r="C798" s="39"/>
      <c r="D798" s="40"/>
      <c r="E798" s="40"/>
      <c r="F798" s="40"/>
      <c r="G798" s="41"/>
    </row>
    <row r="799" spans="1:7">
      <c r="A799" s="158" t="s">
        <v>26</v>
      </c>
      <c r="B799" s="159" t="s">
        <v>27</v>
      </c>
      <c r="C799" s="36">
        <f>'[1]21ps'!M5</f>
        <v>2192142</v>
      </c>
      <c r="D799" s="37">
        <f>'[1]22ps'!M5</f>
        <v>1494599</v>
      </c>
      <c r="E799" s="37">
        <f>F799-D799</f>
        <v>2257657</v>
      </c>
      <c r="F799" s="37">
        <v>3752256</v>
      </c>
      <c r="G799" s="38">
        <f>[1]PS!M5</f>
        <v>4245348</v>
      </c>
    </row>
    <row r="800" spans="1:7">
      <c r="A800" s="158" t="s">
        <v>28</v>
      </c>
      <c r="B800" s="159" t="s">
        <v>29</v>
      </c>
      <c r="C800" s="39">
        <f>'[1]21ps'!M6</f>
        <v>100949.25</v>
      </c>
      <c r="D800" s="40">
        <f>'[1]22ps'!M6</f>
        <v>47054.38</v>
      </c>
      <c r="E800" s="40">
        <f>F800-D800</f>
        <v>254331.08</v>
      </c>
      <c r="F800" s="40">
        <v>301385.46</v>
      </c>
      <c r="G800" s="41">
        <f>[1]PS!M6</f>
        <v>111324.61</v>
      </c>
    </row>
    <row r="801" spans="1:7">
      <c r="A801" s="158" t="s">
        <v>30</v>
      </c>
      <c r="B801" s="159"/>
      <c r="C801" s="39"/>
      <c r="D801" s="40"/>
      <c r="E801" s="40"/>
      <c r="F801" s="40"/>
      <c r="G801" s="41"/>
    </row>
    <row r="802" spans="1:7">
      <c r="A802" s="158" t="s">
        <v>31</v>
      </c>
      <c r="B802" s="159" t="s">
        <v>32</v>
      </c>
      <c r="C802" s="39">
        <f>'[1]21ps'!M7</f>
        <v>327000</v>
      </c>
      <c r="D802" s="40">
        <f>'[1]22ps'!M7</f>
        <v>191000</v>
      </c>
      <c r="E802" s="40">
        <f t="shared" ref="E802:E816" si="21">F802-D802</f>
        <v>265000</v>
      </c>
      <c r="F802" s="40">
        <v>456000</v>
      </c>
      <c r="G802" s="41">
        <f>[1]PS!M7</f>
        <v>480000</v>
      </c>
    </row>
    <row r="803" spans="1:7">
      <c r="A803" s="158" t="s">
        <v>33</v>
      </c>
      <c r="B803" s="159" t="s">
        <v>34</v>
      </c>
      <c r="C803" s="39">
        <f>'[1]21ps'!M8</f>
        <v>72000</v>
      </c>
      <c r="D803" s="40">
        <f>'[1]22ps'!M8</f>
        <v>36000</v>
      </c>
      <c r="E803" s="40">
        <f t="shared" si="21"/>
        <v>36000</v>
      </c>
      <c r="F803" s="40">
        <v>72000</v>
      </c>
      <c r="G803" s="41">
        <f>[1]PS!M8</f>
        <v>72000</v>
      </c>
    </row>
    <row r="804" spans="1:7">
      <c r="A804" s="158" t="s">
        <v>35</v>
      </c>
      <c r="B804" s="159" t="s">
        <v>36</v>
      </c>
      <c r="C804" s="39">
        <f>'[1]21ps'!M9</f>
        <v>72000</v>
      </c>
      <c r="D804" s="40">
        <f>'[1]22ps'!M9</f>
        <v>36000</v>
      </c>
      <c r="E804" s="40">
        <f t="shared" si="21"/>
        <v>36000</v>
      </c>
      <c r="F804" s="40">
        <v>72000</v>
      </c>
      <c r="G804" s="41">
        <f>[1]PS!M9</f>
        <v>72000</v>
      </c>
    </row>
    <row r="805" spans="1:7">
      <c r="A805" s="158" t="s">
        <v>37</v>
      </c>
      <c r="B805" s="159" t="s">
        <v>38</v>
      </c>
      <c r="C805" s="39">
        <f>'[1]21ps'!M10</f>
        <v>72000</v>
      </c>
      <c r="D805" s="40">
        <f>'[1]22ps'!M10</f>
        <v>78000</v>
      </c>
      <c r="E805" s="40">
        <f t="shared" si="21"/>
        <v>36000</v>
      </c>
      <c r="F805" s="40">
        <v>114000</v>
      </c>
      <c r="G805" s="41">
        <f>[1]PS!M10</f>
        <v>120000</v>
      </c>
    </row>
    <row r="806" spans="1:7">
      <c r="A806" s="158" t="s">
        <v>39</v>
      </c>
      <c r="B806" s="159" t="s">
        <v>40</v>
      </c>
      <c r="C806" s="39">
        <f>'[1]21ps'!M14</f>
        <v>0</v>
      </c>
      <c r="D806" s="40">
        <f>'[1]22ps'!M14</f>
        <v>0</v>
      </c>
      <c r="E806" s="40">
        <f t="shared" si="21"/>
        <v>0</v>
      </c>
      <c r="F806" s="40">
        <v>0</v>
      </c>
      <c r="G806" s="41">
        <v>0</v>
      </c>
    </row>
    <row r="807" spans="1:7">
      <c r="A807" s="158" t="s">
        <v>41</v>
      </c>
      <c r="B807" s="159" t="s">
        <v>42</v>
      </c>
      <c r="C807" s="39">
        <f>'[1]21ps'!M15</f>
        <v>25000</v>
      </c>
      <c r="D807" s="40">
        <f>'[1]22ps'!M15</f>
        <v>5000</v>
      </c>
      <c r="E807" s="40">
        <f t="shared" si="21"/>
        <v>5000</v>
      </c>
      <c r="F807" s="40">
        <v>10000</v>
      </c>
      <c r="G807" s="41">
        <f>[1]PS!M14</f>
        <v>0</v>
      </c>
    </row>
    <row r="808" spans="1:7">
      <c r="A808" s="158" t="s">
        <v>43</v>
      </c>
      <c r="B808" s="159" t="s">
        <v>44</v>
      </c>
      <c r="C808" s="39">
        <f>'[1]21ps'!M16</f>
        <v>75000</v>
      </c>
      <c r="D808" s="40">
        <f>'[1]22ps'!M16</f>
        <v>0</v>
      </c>
      <c r="E808" s="40">
        <f t="shared" si="21"/>
        <v>95000</v>
      </c>
      <c r="F808" s="40">
        <v>95000</v>
      </c>
      <c r="G808" s="41">
        <f>[1]PS!M15</f>
        <v>100000</v>
      </c>
    </row>
    <row r="809" spans="1:7">
      <c r="A809" s="158" t="s">
        <v>45</v>
      </c>
      <c r="B809" s="159" t="s">
        <v>46</v>
      </c>
      <c r="C809" s="39">
        <f>'[1]21ps'!M17</f>
        <v>187012</v>
      </c>
      <c r="D809" s="40">
        <f>'[1]22ps'!M17</f>
        <v>0</v>
      </c>
      <c r="E809" s="40">
        <f t="shared" si="21"/>
        <v>312688</v>
      </c>
      <c r="F809" s="40">
        <v>312688</v>
      </c>
      <c r="G809" s="41">
        <f>[1]PS!M16</f>
        <v>353779</v>
      </c>
    </row>
    <row r="810" spans="1:7">
      <c r="A810" s="158" t="s">
        <v>47</v>
      </c>
      <c r="B810" s="159" t="s">
        <v>48</v>
      </c>
      <c r="C810" s="39">
        <f>'[1]21ps'!M18</f>
        <v>263057.04</v>
      </c>
      <c r="D810" s="40">
        <f>'[1]22ps'!M18</f>
        <v>179351.88</v>
      </c>
      <c r="E810" s="40">
        <f t="shared" si="21"/>
        <v>270918.84</v>
      </c>
      <c r="F810" s="40">
        <v>450270.72</v>
      </c>
      <c r="G810" s="41">
        <f>[1]PS!M17</f>
        <v>509441.76</v>
      </c>
    </row>
    <row r="811" spans="1:7">
      <c r="A811" s="158" t="s">
        <v>49</v>
      </c>
      <c r="B811" s="159" t="s">
        <v>50</v>
      </c>
      <c r="C811" s="39">
        <f>'[1]21ps'!M19</f>
        <v>43727.64</v>
      </c>
      <c r="D811" s="40">
        <f>'[1]22ps'!M19</f>
        <v>29532.16</v>
      </c>
      <c r="E811" s="40">
        <f t="shared" si="21"/>
        <v>45512.96</v>
      </c>
      <c r="F811" s="40">
        <v>75045.12</v>
      </c>
      <c r="G811" s="41">
        <f>[1]PS!M18</f>
        <v>84906.96</v>
      </c>
    </row>
    <row r="812" spans="1:7">
      <c r="A812" s="158" t="s">
        <v>51</v>
      </c>
      <c r="B812" s="159" t="s">
        <v>52</v>
      </c>
      <c r="C812" s="39">
        <f>'[1]21ps'!M20</f>
        <v>32795.84</v>
      </c>
      <c r="D812" s="40">
        <f>'[1]22ps'!M20</f>
        <v>23265.95</v>
      </c>
      <c r="E812" s="40">
        <f t="shared" si="21"/>
        <v>51779.17</v>
      </c>
      <c r="F812" s="40">
        <v>75045.12</v>
      </c>
      <c r="G812" s="41">
        <f>[1]PS!M19</f>
        <v>106133.7</v>
      </c>
    </row>
    <row r="813" spans="1:7">
      <c r="A813" s="158" t="s">
        <v>53</v>
      </c>
      <c r="B813" s="159" t="s">
        <v>54</v>
      </c>
      <c r="C813" s="39">
        <f>'[1]21ps'!M21</f>
        <v>16400</v>
      </c>
      <c r="D813" s="40">
        <f>'[1]22ps'!M21</f>
        <v>9300</v>
      </c>
      <c r="E813" s="40">
        <f t="shared" si="21"/>
        <v>13500</v>
      </c>
      <c r="F813" s="40">
        <v>22800</v>
      </c>
      <c r="G813" s="41">
        <f>[1]PS!M20</f>
        <v>24000</v>
      </c>
    </row>
    <row r="814" spans="1:7">
      <c r="A814" s="158" t="s">
        <v>55</v>
      </c>
      <c r="B814" s="159" t="s">
        <v>56</v>
      </c>
      <c r="C814" s="39">
        <f>'[1]21ps'!M22</f>
        <v>348469.2</v>
      </c>
      <c r="D814" s="40">
        <f>'[1]22ps'!M22</f>
        <v>0</v>
      </c>
      <c r="E814" s="40">
        <f t="shared" si="21"/>
        <v>272653.92</v>
      </c>
      <c r="F814" s="40">
        <v>272653.92</v>
      </c>
      <c r="G814" s="41">
        <f>[1]PS!M21</f>
        <v>0</v>
      </c>
    </row>
    <row r="815" spans="1:7">
      <c r="A815" s="84" t="s">
        <v>57</v>
      </c>
      <c r="B815" s="174" t="s">
        <v>58</v>
      </c>
      <c r="C815" s="55">
        <f>'[1]21ps'!M24+'[1]21ps'!M25+'[1]21ps'!M26</f>
        <v>737012</v>
      </c>
      <c r="D815" s="42">
        <f>'[1]22ps'!M24+'[1]22ps'!M25+'[1]22ps'!M27</f>
        <v>366995</v>
      </c>
      <c r="E815" s="42">
        <f t="shared" si="21"/>
        <v>192693</v>
      </c>
      <c r="F815" s="42">
        <v>559688</v>
      </c>
      <c r="G815" s="43">
        <f>[1]PS!M23+[1]PS!M24+[1]PS!M25</f>
        <v>553779</v>
      </c>
    </row>
    <row r="816" ht="18" customHeight="1" spans="1:7">
      <c r="A816" s="172" t="s">
        <v>59</v>
      </c>
      <c r="B816" s="187"/>
      <c r="C816" s="47">
        <f>SUM(C799:C815)</f>
        <v>4564564.97</v>
      </c>
      <c r="D816" s="47">
        <f>SUM(D799:D815)</f>
        <v>2496098.37</v>
      </c>
      <c r="E816" s="47">
        <f t="shared" si="21"/>
        <v>4144733.97</v>
      </c>
      <c r="F816" s="48">
        <f>SUM(F799:F815)</f>
        <v>6640832.34</v>
      </c>
      <c r="G816" s="110">
        <f>SUM(G799:G815)</f>
        <v>6832713.03</v>
      </c>
    </row>
    <row r="817" spans="1:7">
      <c r="A817" s="158"/>
      <c r="B817" s="159"/>
      <c r="C817" s="161"/>
      <c r="D817" s="162"/>
      <c r="E817" s="162"/>
      <c r="F817" s="162"/>
      <c r="G817" s="162"/>
    </row>
    <row r="818" spans="1:7">
      <c r="A818" s="158"/>
      <c r="B818" s="159"/>
      <c r="C818" s="161"/>
      <c r="D818" s="162"/>
      <c r="E818" s="162"/>
      <c r="F818" s="162"/>
      <c r="G818" s="162"/>
    </row>
    <row r="819" spans="1:7">
      <c r="A819" s="158"/>
      <c r="B819" s="159"/>
      <c r="C819" s="161"/>
      <c r="D819" s="162"/>
      <c r="E819" s="162"/>
      <c r="F819" s="162"/>
      <c r="G819" s="162"/>
    </row>
    <row r="820" ht="15.15" spans="1:7">
      <c r="A820" s="158"/>
      <c r="B820" s="159"/>
      <c r="C820" s="161"/>
      <c r="D820" s="162"/>
      <c r="E820" s="162"/>
      <c r="F820" s="162"/>
      <c r="G820" s="162"/>
    </row>
    <row r="821" spans="1:7">
      <c r="A821" s="163"/>
      <c r="B821" s="164" t="s">
        <v>13</v>
      </c>
      <c r="C821" s="136" t="s">
        <v>15</v>
      </c>
      <c r="D821" s="137" t="s">
        <v>16</v>
      </c>
      <c r="E821" s="138"/>
      <c r="F821" s="138"/>
      <c r="G821" s="139" t="s">
        <v>17</v>
      </c>
    </row>
    <row r="822" spans="1:7">
      <c r="A822" s="165"/>
      <c r="B822" s="166"/>
      <c r="C822" s="142"/>
      <c r="D822" s="143" t="s">
        <v>19</v>
      </c>
      <c r="E822" s="144" t="s">
        <v>20</v>
      </c>
      <c r="F822" s="145" t="s">
        <v>21</v>
      </c>
      <c r="G822" s="146"/>
    </row>
    <row r="823" ht="15.15" spans="1:7">
      <c r="A823" s="167"/>
      <c r="B823" s="168"/>
      <c r="C823" s="147" t="s">
        <v>22</v>
      </c>
      <c r="D823" s="148" t="s">
        <v>22</v>
      </c>
      <c r="E823" s="149" t="s">
        <v>23</v>
      </c>
      <c r="F823" s="150"/>
      <c r="G823" s="151" t="s">
        <v>24</v>
      </c>
    </row>
    <row r="824" spans="1:7">
      <c r="A824" s="51"/>
      <c r="B824" s="169"/>
      <c r="C824" s="52"/>
      <c r="D824" s="53"/>
      <c r="E824" s="53"/>
      <c r="F824" s="53"/>
      <c r="G824" s="54"/>
    </row>
    <row r="825" spans="1:7">
      <c r="A825" s="158" t="s">
        <v>61</v>
      </c>
      <c r="B825" s="159" t="s">
        <v>62</v>
      </c>
      <c r="C825" s="36">
        <f>'[1]21mooe'!M3</f>
        <v>84950</v>
      </c>
      <c r="D825" s="37">
        <f>'[1]22mooe'!M3</f>
        <v>87500</v>
      </c>
      <c r="E825" s="37">
        <f>F825-D825</f>
        <v>62500</v>
      </c>
      <c r="F825" s="37">
        <v>150000</v>
      </c>
      <c r="G825" s="38">
        <f>[1]MOOE!M2</f>
        <v>150000</v>
      </c>
    </row>
    <row r="826" spans="1:7">
      <c r="A826" s="158" t="s">
        <v>63</v>
      </c>
      <c r="B826" s="159" t="s">
        <v>64</v>
      </c>
      <c r="C826" s="39">
        <f>'[1]21mooe'!M4</f>
        <v>51600</v>
      </c>
      <c r="D826" s="40">
        <f>'[1]22mooe'!M4</f>
        <v>104810</v>
      </c>
      <c r="E826" s="40">
        <f>F826-D826</f>
        <v>45190</v>
      </c>
      <c r="F826" s="40">
        <v>150000</v>
      </c>
      <c r="G826" s="41">
        <f>[1]MOOE!M3</f>
        <v>150000</v>
      </c>
    </row>
    <row r="827" spans="1:7">
      <c r="A827" s="158" t="s">
        <v>65</v>
      </c>
      <c r="B827" s="159" t="s">
        <v>66</v>
      </c>
      <c r="C827" s="39">
        <f>'[1]21mooe'!M5</f>
        <v>36826.88</v>
      </c>
      <c r="D827" s="40">
        <f>'[1]22mooe'!M5</f>
        <v>31302.25</v>
      </c>
      <c r="E827" s="40">
        <f>F827-D827</f>
        <v>28697.75</v>
      </c>
      <c r="F827" s="40">
        <v>60000</v>
      </c>
      <c r="G827" s="41">
        <f>[1]MOOE!M4</f>
        <v>60000</v>
      </c>
    </row>
    <row r="828" spans="1:7">
      <c r="A828" s="158" t="s">
        <v>67</v>
      </c>
      <c r="B828" s="159" t="s">
        <v>68</v>
      </c>
      <c r="C828" s="39">
        <f>'[1]21mooe'!M7</f>
        <v>1000000</v>
      </c>
      <c r="D828" s="40">
        <f>'[1]22mooe'!M7</f>
        <v>1727706.01</v>
      </c>
      <c r="E828" s="40">
        <f>F828-D828</f>
        <v>272293.99</v>
      </c>
      <c r="F828" s="40">
        <v>2000000</v>
      </c>
      <c r="G828" s="41">
        <f>[1]MOOE!M6</f>
        <v>3000000</v>
      </c>
    </row>
    <row r="829" spans="1:7">
      <c r="A829" s="158" t="s">
        <v>75</v>
      </c>
      <c r="B829" s="159" t="s">
        <v>76</v>
      </c>
      <c r="C829" s="39">
        <f>'[1]21mooe'!M11</f>
        <v>200</v>
      </c>
      <c r="D829" s="40">
        <f>'[1]22mooe'!M11</f>
        <v>0</v>
      </c>
      <c r="E829" s="40">
        <f t="shared" ref="E829:E835" si="22">F829-D829</f>
        <v>3600</v>
      </c>
      <c r="F829" s="40">
        <v>3600</v>
      </c>
      <c r="G829" s="41">
        <f>[1]MOOE!M10</f>
        <v>3600</v>
      </c>
    </row>
    <row r="830" spans="1:7">
      <c r="A830" s="158" t="s">
        <v>143</v>
      </c>
      <c r="B830" s="159" t="s">
        <v>78</v>
      </c>
      <c r="C830" s="39">
        <f>'[1]21mooe'!M12</f>
        <v>11797.05</v>
      </c>
      <c r="D830" s="40">
        <f>'[1]22mooe'!M12</f>
        <v>5627</v>
      </c>
      <c r="E830" s="40">
        <f t="shared" si="22"/>
        <v>14373</v>
      </c>
      <c r="F830" s="40">
        <v>20000</v>
      </c>
      <c r="G830" s="41">
        <f>[1]MOOE!M11</f>
        <v>20000</v>
      </c>
    </row>
    <row r="831" spans="1:7">
      <c r="A831" s="158" t="s">
        <v>89</v>
      </c>
      <c r="B831" s="159" t="s">
        <v>90</v>
      </c>
      <c r="C831" s="39">
        <f>'[1]21mooe'!M19</f>
        <v>0</v>
      </c>
      <c r="D831" s="40">
        <f>'[1]22mooe'!M19</f>
        <v>0</v>
      </c>
      <c r="E831" s="40">
        <f t="shared" si="22"/>
        <v>0</v>
      </c>
      <c r="F831" s="40">
        <v>0</v>
      </c>
      <c r="G831" s="41">
        <v>0</v>
      </c>
    </row>
    <row r="832" spans="1:7">
      <c r="A832" s="158" t="s">
        <v>93</v>
      </c>
      <c r="B832" s="159" t="s">
        <v>94</v>
      </c>
      <c r="C832" s="39">
        <f>'[1]21mooe'!M21</f>
        <v>2000000</v>
      </c>
      <c r="D832" s="40">
        <f>'[1]22mooe'!M21</f>
        <v>1423294</v>
      </c>
      <c r="E832" s="40">
        <f t="shared" si="22"/>
        <v>1576706</v>
      </c>
      <c r="F832" s="40">
        <v>3000000</v>
      </c>
      <c r="G832" s="41">
        <f>[1]MOOE!M19</f>
        <v>3000000</v>
      </c>
    </row>
    <row r="833" spans="1:7">
      <c r="A833" s="158" t="s">
        <v>95</v>
      </c>
      <c r="B833" s="159" t="s">
        <v>96</v>
      </c>
      <c r="C833" s="39">
        <f>'[1]21mooe'!M22</f>
        <v>1000000</v>
      </c>
      <c r="D833" s="40">
        <f>'[1]22mooe'!M22</f>
        <v>785276.75</v>
      </c>
      <c r="E833" s="40">
        <f t="shared" si="22"/>
        <v>214723.25</v>
      </c>
      <c r="F833" s="40">
        <v>1000000</v>
      </c>
      <c r="G833" s="41">
        <f>[1]MOOE!M20</f>
        <v>1000000</v>
      </c>
    </row>
    <row r="834" spans="1:7">
      <c r="A834" s="158" t="s">
        <v>105</v>
      </c>
      <c r="B834" s="159" t="s">
        <v>106</v>
      </c>
      <c r="C834" s="39">
        <f>'[1]21mooe'!M28</f>
        <v>95679.95</v>
      </c>
      <c r="D834" s="40">
        <f>'[1]22mooe'!M29</f>
        <v>40356.05</v>
      </c>
      <c r="E834" s="40">
        <f t="shared" si="22"/>
        <v>9643.95</v>
      </c>
      <c r="F834" s="40">
        <v>50000</v>
      </c>
      <c r="G834" s="41">
        <f>[1]MOOE!M25</f>
        <v>100000</v>
      </c>
    </row>
    <row r="835" ht="18" customHeight="1" spans="1:7">
      <c r="A835" s="182" t="s">
        <v>107</v>
      </c>
      <c r="B835" s="183"/>
      <c r="C835" s="92">
        <f>SUM(C825:C834)</f>
        <v>4281053.88</v>
      </c>
      <c r="D835" s="92">
        <f>SUM(D825:D834)</f>
        <v>4205872.06</v>
      </c>
      <c r="E835" s="46">
        <f t="shared" si="22"/>
        <v>2227727.94</v>
      </c>
      <c r="F835" s="92">
        <f>SUM(F825:F834)</f>
        <v>6433600</v>
      </c>
      <c r="G835" s="85">
        <f>SUM(G825:G834)</f>
        <v>7483600</v>
      </c>
    </row>
    <row r="836" ht="18" customHeight="1" spans="1:7">
      <c r="A836" s="158"/>
      <c r="B836" s="190"/>
      <c r="C836" s="39"/>
      <c r="D836" s="40"/>
      <c r="E836" s="40"/>
      <c r="F836" s="40"/>
      <c r="G836" s="41"/>
    </row>
    <row r="837" ht="18" customHeight="1" spans="1:7">
      <c r="A837" s="158" t="s">
        <v>111</v>
      </c>
      <c r="B837" s="191" t="s">
        <v>130</v>
      </c>
      <c r="C837" s="39">
        <f>'[1]21mooe'!M32</f>
        <v>110000</v>
      </c>
      <c r="D837" s="40">
        <f>'[1]22mooe'!M33</f>
        <v>78300</v>
      </c>
      <c r="E837" s="40">
        <f>F837-D837</f>
        <v>121700</v>
      </c>
      <c r="F837" s="40">
        <v>200000</v>
      </c>
      <c r="G837" s="41">
        <f>[1]MOOE!M29</f>
        <v>0</v>
      </c>
    </row>
    <row r="838" spans="1:7">
      <c r="A838" s="158" t="s">
        <v>131</v>
      </c>
      <c r="B838" s="184" t="s">
        <v>110</v>
      </c>
      <c r="C838" s="39">
        <f>'[1]21mooe'!M34</f>
        <v>9000</v>
      </c>
      <c r="D838" s="40">
        <v>0</v>
      </c>
      <c r="E838" s="40">
        <f>F838-D838</f>
        <v>100000</v>
      </c>
      <c r="F838" s="40">
        <v>100000</v>
      </c>
      <c r="G838" s="41">
        <f>[1]MOOE!M31</f>
        <v>0</v>
      </c>
    </row>
    <row r="839" spans="1:7">
      <c r="A839" s="158" t="s">
        <v>113</v>
      </c>
      <c r="B839" s="185" t="s">
        <v>114</v>
      </c>
      <c r="C839" s="39">
        <v>0</v>
      </c>
      <c r="D839" s="40">
        <f>'[1]22mooe'!M36</f>
        <v>146810</v>
      </c>
      <c r="E839" s="42">
        <f>F839-D839</f>
        <v>13190</v>
      </c>
      <c r="F839" s="40">
        <v>160000</v>
      </c>
      <c r="G839" s="41">
        <f>[1]MOOE!M30</f>
        <v>0</v>
      </c>
    </row>
    <row r="840" ht="18" customHeight="1" spans="1:7">
      <c r="A840" s="60" t="s">
        <v>117</v>
      </c>
      <c r="B840" s="192"/>
      <c r="C840" s="62">
        <f>SUM(C837:C839)</f>
        <v>119000</v>
      </c>
      <c r="D840" s="62">
        <f>SUM(D837:D839)</f>
        <v>225110</v>
      </c>
      <c r="E840" s="63">
        <f>F840-D840</f>
        <v>234890</v>
      </c>
      <c r="F840" s="62">
        <f>SUM(F837:F839)</f>
        <v>460000</v>
      </c>
      <c r="G840" s="64">
        <f>SUM(G837:G839)</f>
        <v>0</v>
      </c>
    </row>
    <row r="841" ht="20.25" customHeight="1" spans="1:7">
      <c r="A841" s="172"/>
      <c r="B841" s="193"/>
      <c r="C841" s="67">
        <f>C816+C835+C840</f>
        <v>8964618.85</v>
      </c>
      <c r="D841" s="67">
        <f>D816+D835+D840</f>
        <v>6927080.43</v>
      </c>
      <c r="E841" s="68">
        <f>F841-D841</f>
        <v>6607351.91</v>
      </c>
      <c r="F841" s="67">
        <f>F816+F835+F840</f>
        <v>13534432.34</v>
      </c>
      <c r="G841" s="69">
        <f>G816+G835+G840</f>
        <v>14316313.03</v>
      </c>
    </row>
    <row r="842" ht="15" spans="1:7">
      <c r="A842" s="72"/>
      <c r="B842" s="73"/>
      <c r="C842" s="71"/>
      <c r="D842" s="71"/>
      <c r="E842" s="71"/>
      <c r="F842" s="71"/>
      <c r="G842" s="71"/>
    </row>
    <row r="843" ht="15" spans="1:7">
      <c r="A843" s="72"/>
      <c r="B843" s="73"/>
      <c r="C843" s="71"/>
      <c r="D843" s="71"/>
      <c r="E843" s="71"/>
      <c r="F843" s="71"/>
      <c r="G843" s="71"/>
    </row>
    <row r="844" ht="15" spans="1:7">
      <c r="A844" s="72"/>
      <c r="B844" s="73"/>
      <c r="C844" s="71"/>
      <c r="D844" s="71"/>
      <c r="E844" s="71"/>
      <c r="F844" s="71"/>
      <c r="G844" s="71"/>
    </row>
    <row r="845" spans="1:7">
      <c r="A845" s="72"/>
      <c r="B845" s="72" t="s">
        <v>121</v>
      </c>
      <c r="C845" s="76"/>
      <c r="D845" s="77"/>
      <c r="E845" s="78" t="s">
        <v>122</v>
      </c>
      <c r="F845" s="78"/>
      <c r="G845" s="76"/>
    </row>
    <row r="846" spans="1:7">
      <c r="A846" s="72"/>
      <c r="B846" s="79"/>
      <c r="C846" s="76"/>
      <c r="D846" s="77"/>
      <c r="E846" s="77"/>
      <c r="F846" s="77"/>
      <c r="G846" s="76"/>
    </row>
    <row r="848" spans="2:7">
      <c r="B848" s="81" t="s">
        <v>125</v>
      </c>
      <c r="C848" s="81"/>
      <c r="D848" s="81"/>
      <c r="E848" s="81" t="s">
        <v>124</v>
      </c>
      <c r="F848" s="81"/>
      <c r="G848" s="81"/>
    </row>
    <row r="849" spans="2:7">
      <c r="B849" s="82" t="s">
        <v>127</v>
      </c>
      <c r="C849" s="82"/>
      <c r="D849" s="82"/>
      <c r="E849" s="82" t="s">
        <v>126</v>
      </c>
      <c r="F849" s="82"/>
      <c r="G849" s="82"/>
    </row>
    <row r="855" spans="1:7">
      <c r="A855" s="98"/>
      <c r="B855" s="98"/>
      <c r="C855" s="98"/>
      <c r="D855" s="98"/>
      <c r="E855" s="98"/>
      <c r="F855" s="98"/>
      <c r="G855" s="98"/>
    </row>
    <row r="856" spans="1:7">
      <c r="A856" s="100"/>
      <c r="B856" s="100"/>
      <c r="C856" s="100"/>
      <c r="D856" s="100"/>
      <c r="E856" s="100"/>
      <c r="F856" s="100"/>
      <c r="G856" s="100"/>
    </row>
    <row r="857" spans="1:7">
      <c r="A857" s="100"/>
      <c r="B857" s="100"/>
      <c r="C857" s="100"/>
      <c r="D857" s="100"/>
      <c r="E857" s="100"/>
      <c r="F857" s="100"/>
      <c r="G857" s="100"/>
    </row>
    <row r="858" spans="1:7">
      <c r="A858" s="97"/>
      <c r="B858" s="97"/>
      <c r="C858" s="97"/>
      <c r="D858" s="97"/>
      <c r="E858" s="97"/>
      <c r="F858" s="97"/>
      <c r="G858" s="97"/>
    </row>
    <row r="859" ht="15.6" spans="1:7">
      <c r="A859" s="131"/>
      <c r="B859" s="131"/>
      <c r="C859" s="131"/>
      <c r="D859" s="131"/>
      <c r="E859" s="131"/>
      <c r="F859" s="131"/>
      <c r="G859" s="131"/>
    </row>
    <row r="860" ht="15.6" spans="1:7">
      <c r="A860" s="131"/>
      <c r="B860" s="131"/>
      <c r="C860" s="131"/>
      <c r="D860" s="131"/>
      <c r="E860" s="131"/>
      <c r="F860" s="131"/>
      <c r="G860" s="131"/>
    </row>
    <row r="861" spans="1:7">
      <c r="A861" s="132"/>
      <c r="B861" s="132"/>
      <c r="C861" s="132"/>
      <c r="D861" s="132"/>
      <c r="E861" s="132"/>
      <c r="F861" s="132"/>
      <c r="G861" s="132"/>
    </row>
    <row r="862" spans="1:7">
      <c r="A862" s="105"/>
      <c r="B862" s="105"/>
      <c r="C862" s="105"/>
      <c r="D862" s="105" t="s">
        <v>6</v>
      </c>
      <c r="E862" s="132">
        <v>2023</v>
      </c>
      <c r="F862" s="105"/>
      <c r="G862" s="105"/>
    </row>
    <row r="863" ht="24" customHeight="1" spans="1:7">
      <c r="A863" s="97"/>
      <c r="B863" s="132"/>
      <c r="C863" s="132"/>
      <c r="D863" s="105" t="s">
        <v>9</v>
      </c>
      <c r="E863" s="97" t="s">
        <v>171</v>
      </c>
      <c r="F863" s="97"/>
      <c r="G863" s="132"/>
    </row>
    <row r="864" spans="1:7">
      <c r="A864" s="105"/>
      <c r="B864" s="132"/>
      <c r="C864" s="132"/>
      <c r="D864" s="105"/>
      <c r="E864" s="97"/>
      <c r="F864" s="97"/>
      <c r="G864" s="132"/>
    </row>
    <row r="865" ht="18.15" spans="1:7">
      <c r="A865" s="186"/>
      <c r="B865" s="186"/>
      <c r="C865" s="186"/>
      <c r="D865" s="186"/>
      <c r="E865" s="186"/>
      <c r="F865" s="186"/>
      <c r="G865" s="186"/>
    </row>
    <row r="866" spans="1:7">
      <c r="A866" s="163"/>
      <c r="B866" s="164" t="s">
        <v>13</v>
      </c>
      <c r="C866" s="136" t="s">
        <v>15</v>
      </c>
      <c r="D866" s="137" t="s">
        <v>16</v>
      </c>
      <c r="E866" s="138"/>
      <c r="F866" s="138"/>
      <c r="G866" s="139" t="s">
        <v>17</v>
      </c>
    </row>
    <row r="867" spans="1:7">
      <c r="A867" s="165"/>
      <c r="B867" s="166"/>
      <c r="C867" s="142"/>
      <c r="D867" s="143" t="s">
        <v>19</v>
      </c>
      <c r="E867" s="144" t="s">
        <v>20</v>
      </c>
      <c r="F867" s="145" t="s">
        <v>21</v>
      </c>
      <c r="G867" s="146"/>
    </row>
    <row r="868" spans="1:7">
      <c r="A868" s="167"/>
      <c r="B868" s="168"/>
      <c r="C868" s="147" t="s">
        <v>22</v>
      </c>
      <c r="D868" s="148" t="s">
        <v>22</v>
      </c>
      <c r="E868" s="149" t="s">
        <v>23</v>
      </c>
      <c r="F868" s="150"/>
      <c r="G868" s="151" t="s">
        <v>24</v>
      </c>
    </row>
    <row r="869" spans="1:7">
      <c r="A869" s="158"/>
      <c r="B869" s="159"/>
      <c r="C869" s="39"/>
      <c r="D869" s="40"/>
      <c r="E869" s="40"/>
      <c r="F869" s="40"/>
      <c r="G869" s="41"/>
    </row>
    <row r="870" spans="1:7">
      <c r="A870" s="158" t="s">
        <v>26</v>
      </c>
      <c r="B870" s="159" t="s">
        <v>27</v>
      </c>
      <c r="C870" s="36">
        <f>'[1]21ps'!N5</f>
        <v>3347662</v>
      </c>
      <c r="D870" s="37">
        <f>'[1]22ps'!N5</f>
        <v>1792364</v>
      </c>
      <c r="E870" s="37">
        <f>F870-D870</f>
        <v>1847997</v>
      </c>
      <c r="F870" s="37">
        <v>3640361</v>
      </c>
      <c r="G870" s="38">
        <f>[1]PS!N5</f>
        <v>3688656</v>
      </c>
    </row>
    <row r="871" spans="1:7">
      <c r="A871" s="158" t="s">
        <v>28</v>
      </c>
      <c r="B871" s="159" t="s">
        <v>29</v>
      </c>
      <c r="C871" s="39">
        <f>'[1]21ps'!N6</f>
        <v>142562.69</v>
      </c>
      <c r="D871" s="40">
        <f>'[1]22ps'!N6</f>
        <v>168067.22</v>
      </c>
      <c r="E871" s="40">
        <f>F871-D871</f>
        <v>124331.32</v>
      </c>
      <c r="F871" s="40">
        <v>292398.54</v>
      </c>
      <c r="G871" s="41">
        <f>[1]PS!N6</f>
        <v>142343.18</v>
      </c>
    </row>
    <row r="872" spans="1:7">
      <c r="A872" s="158" t="s">
        <v>30</v>
      </c>
      <c r="B872" s="159"/>
      <c r="C872" s="39"/>
      <c r="D872" s="40"/>
      <c r="E872" s="40"/>
      <c r="F872" s="40"/>
      <c r="G872" s="41"/>
    </row>
    <row r="873" spans="1:7">
      <c r="A873" s="158" t="s">
        <v>31</v>
      </c>
      <c r="B873" s="159" t="s">
        <v>32</v>
      </c>
      <c r="C873" s="39">
        <f>'[1]21ps'!N7</f>
        <v>274000</v>
      </c>
      <c r="D873" s="40">
        <f>'[1]22ps'!N7</f>
        <v>140000</v>
      </c>
      <c r="E873" s="40">
        <f t="shared" ref="E873:E889" si="23">F873-D873</f>
        <v>148000</v>
      </c>
      <c r="F873" s="40">
        <v>288000</v>
      </c>
      <c r="G873" s="41">
        <f>[1]PS!N7</f>
        <v>288000</v>
      </c>
    </row>
    <row r="874" spans="1:7">
      <c r="A874" s="158" t="s">
        <v>33</v>
      </c>
      <c r="B874" s="159" t="s">
        <v>34</v>
      </c>
      <c r="C874" s="39">
        <f>'[1]21ps'!N8</f>
        <v>72000</v>
      </c>
      <c r="D874" s="40">
        <f>'[1]22ps'!N8</f>
        <v>36000</v>
      </c>
      <c r="E874" s="40">
        <f t="shared" si="23"/>
        <v>36000</v>
      </c>
      <c r="F874" s="40">
        <v>72000</v>
      </c>
      <c r="G874" s="41">
        <f>[1]PS!N8</f>
        <v>72000</v>
      </c>
    </row>
    <row r="875" spans="1:7">
      <c r="A875" s="158" t="s">
        <v>35</v>
      </c>
      <c r="B875" s="159" t="s">
        <v>36</v>
      </c>
      <c r="C875" s="39">
        <f>'[1]21ps'!N9</f>
        <v>72000</v>
      </c>
      <c r="D875" s="40">
        <f>'[1]22ps'!N9</f>
        <v>36000</v>
      </c>
      <c r="E875" s="40">
        <f t="shared" si="23"/>
        <v>36000</v>
      </c>
      <c r="F875" s="40">
        <v>72000</v>
      </c>
      <c r="G875" s="41">
        <f>[1]PS!N9</f>
        <v>72000</v>
      </c>
    </row>
    <row r="876" spans="1:7">
      <c r="A876" s="158" t="s">
        <v>37</v>
      </c>
      <c r="B876" s="159" t="s">
        <v>38</v>
      </c>
      <c r="C876" s="39">
        <f>'[1]21ps'!N10</f>
        <v>60000</v>
      </c>
      <c r="D876" s="40">
        <f>'[1]22ps'!N10</f>
        <v>72000</v>
      </c>
      <c r="E876" s="40">
        <f t="shared" si="23"/>
        <v>0</v>
      </c>
      <c r="F876" s="40">
        <v>72000</v>
      </c>
      <c r="G876" s="41">
        <f>[1]PS!N10</f>
        <v>72000</v>
      </c>
    </row>
    <row r="877" spans="1:7">
      <c r="A877" s="158" t="s">
        <v>172</v>
      </c>
      <c r="B877" s="159" t="s">
        <v>173</v>
      </c>
      <c r="C877" s="39">
        <f>'[1]21ps'!N11</f>
        <v>180000</v>
      </c>
      <c r="D877" s="40">
        <f>'[1]22ps'!N11</f>
        <v>103600</v>
      </c>
      <c r="E877" s="40">
        <f t="shared" si="23"/>
        <v>76400</v>
      </c>
      <c r="F877" s="40">
        <v>180000</v>
      </c>
      <c r="G877" s="41">
        <f>[1]PS!N11</f>
        <v>216000</v>
      </c>
    </row>
    <row r="878" spans="1:7">
      <c r="A878" s="158" t="s">
        <v>174</v>
      </c>
      <c r="B878" s="159" t="s">
        <v>175</v>
      </c>
      <c r="C878" s="39">
        <f>'[1]21ps'!N12</f>
        <v>18000</v>
      </c>
      <c r="D878" s="40">
        <f>'[1]22ps'!N12</f>
        <v>9400</v>
      </c>
      <c r="E878" s="40">
        <f t="shared" si="23"/>
        <v>8600</v>
      </c>
      <c r="F878" s="40">
        <v>18000</v>
      </c>
      <c r="G878" s="41">
        <f>[1]PS!N12</f>
        <v>21600</v>
      </c>
    </row>
    <row r="879" spans="1:7">
      <c r="A879" s="158" t="s">
        <v>39</v>
      </c>
      <c r="B879" s="159" t="s">
        <v>40</v>
      </c>
      <c r="C879" s="39">
        <f>'[1]21ps'!N14</f>
        <v>717923.15</v>
      </c>
      <c r="D879" s="40">
        <f>'[1]22ps'!N14</f>
        <v>376333.4</v>
      </c>
      <c r="E879" s="40">
        <f t="shared" si="23"/>
        <v>391168.05</v>
      </c>
      <c r="F879" s="40">
        <v>767501.45</v>
      </c>
      <c r="G879" s="41">
        <f>[1]PS!N13</f>
        <v>792452.4</v>
      </c>
    </row>
    <row r="880" spans="1:7">
      <c r="A880" s="158" t="s">
        <v>41</v>
      </c>
      <c r="B880" s="159" t="s">
        <v>42</v>
      </c>
      <c r="C880" s="39">
        <f>'[1]21ps'!N15</f>
        <v>20000</v>
      </c>
      <c r="D880" s="40">
        <f>'[1]22ps'!N15</f>
        <v>0</v>
      </c>
      <c r="E880" s="40">
        <f t="shared" si="23"/>
        <v>10000</v>
      </c>
      <c r="F880" s="40">
        <v>10000</v>
      </c>
      <c r="G880" s="41">
        <f>[1]PS!N14</f>
        <v>5000</v>
      </c>
    </row>
    <row r="881" spans="1:7">
      <c r="A881" s="158" t="s">
        <v>43</v>
      </c>
      <c r="B881" s="159" t="s">
        <v>44</v>
      </c>
      <c r="C881" s="39">
        <f>'[1]21ps'!N16</f>
        <v>60000</v>
      </c>
      <c r="D881" s="40">
        <f>'[1]22ps'!N16</f>
        <v>0</v>
      </c>
      <c r="E881" s="40">
        <f t="shared" si="23"/>
        <v>60000</v>
      </c>
      <c r="F881" s="40">
        <v>60000</v>
      </c>
      <c r="G881" s="41">
        <f>[1]PS!N15</f>
        <v>60000</v>
      </c>
    </row>
    <row r="882" spans="1:7">
      <c r="A882" s="158" t="s">
        <v>45</v>
      </c>
      <c r="B882" s="159" t="s">
        <v>46</v>
      </c>
      <c r="C882" s="39">
        <f>'[1]21ps'!N17</f>
        <v>289682</v>
      </c>
      <c r="D882" s="40">
        <f>'[1]22ps'!N17</f>
        <v>0</v>
      </c>
      <c r="E882" s="40">
        <f t="shared" si="23"/>
        <v>303363.42</v>
      </c>
      <c r="F882" s="40">
        <v>303363.42</v>
      </c>
      <c r="G882" s="41">
        <f>[1]PS!N16</f>
        <v>307388</v>
      </c>
    </row>
    <row r="883" spans="1:7">
      <c r="A883" s="158" t="s">
        <v>47</v>
      </c>
      <c r="B883" s="159" t="s">
        <v>48</v>
      </c>
      <c r="C883" s="39">
        <f>'[1]21ps'!N18</f>
        <v>402240.36</v>
      </c>
      <c r="D883" s="40">
        <f>'[1]22ps'!N18</f>
        <v>215083.68</v>
      </c>
      <c r="E883" s="40">
        <f t="shared" si="23"/>
        <v>221759.64</v>
      </c>
      <c r="F883" s="40">
        <v>436843.32</v>
      </c>
      <c r="G883" s="41">
        <f>[1]PS!N17</f>
        <v>442638.72</v>
      </c>
    </row>
    <row r="884" spans="1:7">
      <c r="A884" s="158" t="s">
        <v>49</v>
      </c>
      <c r="B884" s="159" t="s">
        <v>50</v>
      </c>
      <c r="C884" s="39">
        <f>'[1]21ps'!N19</f>
        <v>67995.16</v>
      </c>
      <c r="D884" s="40">
        <f>'[1]22ps'!N19</f>
        <v>35847.28</v>
      </c>
      <c r="E884" s="40">
        <f t="shared" si="23"/>
        <v>36959.94</v>
      </c>
      <c r="F884" s="40">
        <v>72807.22</v>
      </c>
      <c r="G884" s="41">
        <f>[1]PS!N18</f>
        <v>72807.22</v>
      </c>
    </row>
    <row r="885" spans="1:7">
      <c r="A885" s="158" t="s">
        <v>51</v>
      </c>
      <c r="B885" s="159" t="s">
        <v>52</v>
      </c>
      <c r="C885" s="39">
        <f>'[1]21ps'!N20</f>
        <v>46829.47</v>
      </c>
      <c r="D885" s="40">
        <f>'[1]22ps'!N20</f>
        <v>26883.37</v>
      </c>
      <c r="E885" s="40">
        <f t="shared" si="23"/>
        <v>45923.85</v>
      </c>
      <c r="F885" s="40">
        <v>72807.22</v>
      </c>
      <c r="G885" s="41">
        <f>[1]PS!N19</f>
        <v>92216.4</v>
      </c>
    </row>
    <row r="886" spans="1:7">
      <c r="A886" s="158" t="s">
        <v>53</v>
      </c>
      <c r="B886" s="159" t="s">
        <v>54</v>
      </c>
      <c r="C886" s="39">
        <f>'[1]21ps'!N21</f>
        <v>13800</v>
      </c>
      <c r="D886" s="40">
        <f>'[1]22ps'!N21</f>
        <v>7000</v>
      </c>
      <c r="E886" s="40">
        <f t="shared" si="23"/>
        <v>7400</v>
      </c>
      <c r="F886" s="40">
        <v>14400</v>
      </c>
      <c r="G886" s="41">
        <f>[1]PS!N20</f>
        <v>14400</v>
      </c>
    </row>
    <row r="887" spans="1:7">
      <c r="A887" s="158" t="s">
        <v>55</v>
      </c>
      <c r="B887" s="159" t="s">
        <v>56</v>
      </c>
      <c r="C887" s="39">
        <f>'[1]21ps'!N22</f>
        <v>0</v>
      </c>
      <c r="D887" s="40">
        <f>'[1]22ps'!N22</f>
        <v>50365.37</v>
      </c>
      <c r="E887" s="40">
        <f t="shared" si="23"/>
        <v>1278044.11</v>
      </c>
      <c r="F887" s="40">
        <v>1328409.48</v>
      </c>
      <c r="G887" s="41">
        <f>[1]PS!N21</f>
        <v>0</v>
      </c>
    </row>
    <row r="888" spans="1:7">
      <c r="A888" s="84" t="s">
        <v>57</v>
      </c>
      <c r="B888" s="174" t="s">
        <v>58</v>
      </c>
      <c r="C888" s="55">
        <f>'[1]21ps'!N24+'[1]21ps'!N25+'[1]21ps'!N26</f>
        <v>724679</v>
      </c>
      <c r="D888" s="42">
        <f>'[1]22ps'!N24+'[1]22ps'!N25+'[1]22ps'!N27</f>
        <v>383817</v>
      </c>
      <c r="E888" s="42">
        <f t="shared" si="23"/>
        <v>75546.42</v>
      </c>
      <c r="F888" s="42">
        <v>459363.42</v>
      </c>
      <c r="G888" s="43">
        <f>[1]PS!N23+[1]PS!N24+[1]PS!N25</f>
        <v>423363.42</v>
      </c>
    </row>
    <row r="889" ht="18" customHeight="1" spans="1:7">
      <c r="A889" s="172" t="s">
        <v>59</v>
      </c>
      <c r="B889" s="187"/>
      <c r="C889" s="118">
        <f>SUM(C870:C888)</f>
        <v>6509373.83</v>
      </c>
      <c r="D889" s="46">
        <f>SUM(D870:D888)</f>
        <v>3452761.32</v>
      </c>
      <c r="E889" s="46">
        <f t="shared" si="23"/>
        <v>4707493.75</v>
      </c>
      <c r="F889" s="118">
        <f>SUM(F870:F888)</f>
        <v>8160255.07</v>
      </c>
      <c r="G889" s="85">
        <f>SUM(G870:G888)</f>
        <v>6782865.34</v>
      </c>
    </row>
    <row r="890" ht="18" customHeight="1" spans="1:7">
      <c r="A890" s="121"/>
      <c r="B890" s="159"/>
      <c r="C890" s="123"/>
      <c r="D890" s="123"/>
      <c r="E890" s="123"/>
      <c r="F890" s="123"/>
      <c r="G890" s="123"/>
    </row>
    <row r="891" ht="15.15" spans="1:7">
      <c r="A891" s="158"/>
      <c r="B891" s="159"/>
      <c r="C891" s="161"/>
      <c r="D891" s="162"/>
      <c r="E891" s="162"/>
      <c r="F891" s="162"/>
      <c r="G891" s="162"/>
    </row>
    <row r="892" spans="1:7">
      <c r="A892" s="163"/>
      <c r="B892" s="164" t="s">
        <v>13</v>
      </c>
      <c r="C892" s="136" t="s">
        <v>15</v>
      </c>
      <c r="D892" s="137" t="s">
        <v>16</v>
      </c>
      <c r="E892" s="138"/>
      <c r="F892" s="138"/>
      <c r="G892" s="139" t="s">
        <v>17</v>
      </c>
    </row>
    <row r="893" spans="1:7">
      <c r="A893" s="165"/>
      <c r="B893" s="166"/>
      <c r="C893" s="142"/>
      <c r="D893" s="143" t="s">
        <v>19</v>
      </c>
      <c r="E893" s="144" t="s">
        <v>20</v>
      </c>
      <c r="F893" s="145" t="s">
        <v>21</v>
      </c>
      <c r="G893" s="146"/>
    </row>
    <row r="894" ht="15.15" spans="1:7">
      <c r="A894" s="167"/>
      <c r="B894" s="168"/>
      <c r="C894" s="147" t="s">
        <v>22</v>
      </c>
      <c r="D894" s="148" t="s">
        <v>22</v>
      </c>
      <c r="E894" s="149" t="s">
        <v>23</v>
      </c>
      <c r="F894" s="150"/>
      <c r="G894" s="151" t="s">
        <v>24</v>
      </c>
    </row>
    <row r="895" spans="1:7">
      <c r="A895" s="51"/>
      <c r="B895" s="169"/>
      <c r="C895" s="52"/>
      <c r="D895" s="53"/>
      <c r="E895" s="53"/>
      <c r="F895" s="53"/>
      <c r="G895" s="54"/>
    </row>
    <row r="896" spans="1:7">
      <c r="A896" s="158" t="s">
        <v>61</v>
      </c>
      <c r="B896" s="159" t="s">
        <v>62</v>
      </c>
      <c r="C896" s="36">
        <f>'[1]21mooe'!N3</f>
        <v>133790</v>
      </c>
      <c r="D896" s="37">
        <f>'[1]22mooe'!N3</f>
        <v>64750</v>
      </c>
      <c r="E896" s="37">
        <f>F896-D896</f>
        <v>105250</v>
      </c>
      <c r="F896" s="37">
        <v>170000</v>
      </c>
      <c r="G896" s="38">
        <f>[1]MOOE!N2</f>
        <v>170000</v>
      </c>
    </row>
    <row r="897" spans="1:7">
      <c r="A897" s="158" t="s">
        <v>63</v>
      </c>
      <c r="B897" s="159" t="s">
        <v>64</v>
      </c>
      <c r="C897" s="39">
        <f>'[1]21mooe'!N4</f>
        <v>100700</v>
      </c>
      <c r="D897" s="40">
        <f>'[1]22mooe'!N4</f>
        <v>119850</v>
      </c>
      <c r="E897" s="40">
        <f>F897-D897</f>
        <v>50150</v>
      </c>
      <c r="F897" s="40">
        <v>170000</v>
      </c>
      <c r="G897" s="41">
        <f>[1]MOOE!N3</f>
        <v>170000</v>
      </c>
    </row>
    <row r="898" spans="1:7">
      <c r="A898" s="158" t="s">
        <v>65</v>
      </c>
      <c r="B898" s="159" t="s">
        <v>66</v>
      </c>
      <c r="C898" s="39">
        <f>'[1]21mooe'!N5</f>
        <v>261989.38</v>
      </c>
      <c r="D898" s="40">
        <f>'[1]22mooe'!N5</f>
        <v>96866.88</v>
      </c>
      <c r="E898" s="40">
        <f>F898-D898</f>
        <v>203133.12</v>
      </c>
      <c r="F898" s="40">
        <v>300000</v>
      </c>
      <c r="G898" s="41">
        <f>[1]MOOE!N4</f>
        <v>300000</v>
      </c>
    </row>
    <row r="899" spans="1:7">
      <c r="A899" s="158" t="s">
        <v>67</v>
      </c>
      <c r="B899" s="159" t="s">
        <v>68</v>
      </c>
      <c r="C899" s="39">
        <f>'[1]21mooe'!N7</f>
        <v>50000</v>
      </c>
      <c r="D899" s="40">
        <f>'[1]22mooe'!N7</f>
        <v>40504.49</v>
      </c>
      <c r="E899" s="40"/>
      <c r="F899" s="40">
        <v>50000</v>
      </c>
      <c r="G899" s="41">
        <f>[1]MOOE!N6</f>
        <v>150000</v>
      </c>
    </row>
    <row r="900" spans="1:7">
      <c r="A900" s="158" t="s">
        <v>79</v>
      </c>
      <c r="B900" s="159" t="s">
        <v>80</v>
      </c>
      <c r="C900" s="39">
        <v>0</v>
      </c>
      <c r="D900" s="40">
        <v>0</v>
      </c>
      <c r="E900" s="40">
        <f>F900-D900</f>
        <v>0</v>
      </c>
      <c r="F900" s="40">
        <v>0</v>
      </c>
      <c r="G900" s="41">
        <f>[1]MOOE!N12</f>
        <v>0</v>
      </c>
    </row>
    <row r="901" spans="1:7">
      <c r="A901" s="158" t="s">
        <v>89</v>
      </c>
      <c r="B901" s="159" t="s">
        <v>90</v>
      </c>
      <c r="C901" s="39">
        <f>'[1]21mooe'!N19</f>
        <v>0</v>
      </c>
      <c r="D901" s="40">
        <f>'[1]22mooe'!N19</f>
        <v>0</v>
      </c>
      <c r="E901" s="40">
        <f>F901-D901</f>
        <v>0</v>
      </c>
      <c r="F901" s="40"/>
      <c r="G901" s="41">
        <v>0</v>
      </c>
    </row>
    <row r="902" spans="1:7">
      <c r="A902" s="158" t="s">
        <v>95</v>
      </c>
      <c r="B902" s="159" t="s">
        <v>96</v>
      </c>
      <c r="C902" s="39">
        <f>'[1]21mooe'!N22</f>
        <v>25565</v>
      </c>
      <c r="D902" s="40">
        <f>'[1]22mooe'!N22</f>
        <v>9300</v>
      </c>
      <c r="E902" s="40">
        <f>F902-D902</f>
        <v>20700</v>
      </c>
      <c r="F902" s="40">
        <v>30000</v>
      </c>
      <c r="G902" s="41">
        <f>[1]MOOE!N20</f>
        <v>30000</v>
      </c>
    </row>
    <row r="903" spans="1:7">
      <c r="A903" s="158" t="s">
        <v>105</v>
      </c>
      <c r="B903" s="159" t="s">
        <v>106</v>
      </c>
      <c r="C903" s="39">
        <f>'[1]21mooe'!N28</f>
        <v>53717</v>
      </c>
      <c r="D903" s="40">
        <f>'[1]22mooe'!N29</f>
        <v>13725</v>
      </c>
      <c r="E903" s="40">
        <f>F903-D903</f>
        <v>46275</v>
      </c>
      <c r="F903" s="40">
        <v>60000</v>
      </c>
      <c r="G903" s="41">
        <f>[1]MOOE!N25</f>
        <v>60000</v>
      </c>
    </row>
    <row r="904" ht="18" customHeight="1" spans="1:7">
      <c r="A904" s="182" t="s">
        <v>107</v>
      </c>
      <c r="B904" s="183"/>
      <c r="C904" s="92">
        <f>SUM(C896:C903)</f>
        <v>625761.38</v>
      </c>
      <c r="D904" s="92">
        <f>SUM(D896:D903)</f>
        <v>344996.37</v>
      </c>
      <c r="E904" s="46">
        <f>F904-D904</f>
        <v>435003.63</v>
      </c>
      <c r="F904" s="92">
        <f>SUM(F896:F903)</f>
        <v>780000</v>
      </c>
      <c r="G904" s="85">
        <f>SUM(G896:G903)</f>
        <v>880000</v>
      </c>
    </row>
    <row r="905" ht="18" customHeight="1" spans="1:7">
      <c r="A905" s="158"/>
      <c r="B905" s="190"/>
      <c r="C905" s="39"/>
      <c r="D905" s="40"/>
      <c r="E905" s="40"/>
      <c r="F905" s="40"/>
      <c r="G905" s="41"/>
    </row>
    <row r="906" ht="18" customHeight="1" spans="1:7">
      <c r="A906" s="158" t="s">
        <v>111</v>
      </c>
      <c r="B906" s="191" t="s">
        <v>130</v>
      </c>
      <c r="C906" s="39">
        <f>'[1]21mooe'!N32</f>
        <v>50000</v>
      </c>
      <c r="D906" s="40">
        <f>'[1]22mooe'!N33</f>
        <v>0</v>
      </c>
      <c r="E906" s="40">
        <f>F906-D906</f>
        <v>0</v>
      </c>
      <c r="F906" s="40">
        <v>0</v>
      </c>
      <c r="G906" s="41">
        <f>[1]MOOE!N29</f>
        <v>0</v>
      </c>
    </row>
    <row r="907" spans="1:7">
      <c r="A907" s="158" t="s">
        <v>131</v>
      </c>
      <c r="B907" s="184" t="s">
        <v>110</v>
      </c>
      <c r="C907" s="39">
        <f>'[1]21mooe'!N34</f>
        <v>50000</v>
      </c>
      <c r="D907" s="40">
        <f>'[1]22mooe'!N34</f>
        <v>0</v>
      </c>
      <c r="E907" s="40">
        <f>F907-D907</f>
        <v>0</v>
      </c>
      <c r="F907" s="40">
        <v>0</v>
      </c>
      <c r="G907" s="41">
        <f>[1]MOOE!N31</f>
        <v>0</v>
      </c>
    </row>
    <row r="908" spans="1:7">
      <c r="A908" s="158" t="s">
        <v>132</v>
      </c>
      <c r="B908" s="185" t="s">
        <v>116</v>
      </c>
      <c r="C908" s="39">
        <f>'[1]21mooe'!N35</f>
        <v>50000</v>
      </c>
      <c r="D908" s="40">
        <f>'[1]22mooe'!N35</f>
        <v>0</v>
      </c>
      <c r="E908" s="42">
        <f>F908-D908</f>
        <v>0</v>
      </c>
      <c r="F908" s="40">
        <v>0</v>
      </c>
      <c r="G908" s="41">
        <f>[1]MOOE!N32</f>
        <v>0</v>
      </c>
    </row>
    <row r="909" ht="18" customHeight="1" spans="1:7">
      <c r="A909" s="60" t="s">
        <v>117</v>
      </c>
      <c r="B909" s="192"/>
      <c r="C909" s="62">
        <f>SUM(C906:C908)</f>
        <v>150000</v>
      </c>
      <c r="D909" s="62">
        <f>SUM(D906:D908)</f>
        <v>0</v>
      </c>
      <c r="E909" s="63">
        <f>F909-D909</f>
        <v>0</v>
      </c>
      <c r="F909" s="62">
        <f>SUM(F906:F908)</f>
        <v>0</v>
      </c>
      <c r="G909" s="64">
        <f>SUM(G906:G908)</f>
        <v>0</v>
      </c>
    </row>
    <row r="910" ht="20.25" customHeight="1" spans="1:7">
      <c r="A910" s="172"/>
      <c r="B910" s="193"/>
      <c r="C910" s="69">
        <f>C889+C904+C909</f>
        <v>7285135.21</v>
      </c>
      <c r="D910" s="69">
        <f>D889+D904+D909</f>
        <v>3797757.69</v>
      </c>
      <c r="E910" s="68">
        <f>F910-D910</f>
        <v>5142497.38</v>
      </c>
      <c r="F910" s="69">
        <f>F889+F904+F909</f>
        <v>8940255.07</v>
      </c>
      <c r="G910" s="69">
        <f>G889+G904+G909</f>
        <v>7662865.34</v>
      </c>
    </row>
    <row r="911" ht="15" spans="1:7">
      <c r="A911" s="72"/>
      <c r="B911" s="73"/>
      <c r="C911" s="71"/>
      <c r="D911" s="71"/>
      <c r="E911" s="71"/>
      <c r="F911" s="71"/>
      <c r="G911" s="71"/>
    </row>
    <row r="912" ht="15" spans="1:7">
      <c r="A912" s="72"/>
      <c r="B912" s="73"/>
      <c r="C912" s="71"/>
      <c r="D912" s="71"/>
      <c r="E912" s="71"/>
      <c r="F912" s="71"/>
      <c r="G912" s="71"/>
    </row>
    <row r="913" ht="15" spans="1:7">
      <c r="A913" s="72"/>
      <c r="B913" s="73"/>
      <c r="C913" s="71"/>
      <c r="D913" s="71"/>
      <c r="E913" s="71"/>
      <c r="F913" s="71"/>
      <c r="G913" s="71"/>
    </row>
    <row r="914" spans="1:7">
      <c r="A914" s="72"/>
      <c r="B914" s="72" t="s">
        <v>121</v>
      </c>
      <c r="C914" s="76"/>
      <c r="D914" s="77"/>
      <c r="E914" s="78" t="s">
        <v>122</v>
      </c>
      <c r="F914" s="78"/>
      <c r="G914" s="76"/>
    </row>
    <row r="915" spans="1:7">
      <c r="A915" s="72"/>
      <c r="B915" s="79"/>
      <c r="C915" s="76"/>
      <c r="D915" s="77"/>
      <c r="E915" s="77"/>
      <c r="F915" s="77"/>
      <c r="G915" s="76"/>
    </row>
    <row r="917" spans="2:7">
      <c r="B917" s="81" t="s">
        <v>125</v>
      </c>
      <c r="C917" s="81"/>
      <c r="D917" s="81"/>
      <c r="E917" s="81" t="s">
        <v>124</v>
      </c>
      <c r="F917" s="81"/>
      <c r="G917" s="81"/>
    </row>
    <row r="918" spans="2:7">
      <c r="B918" s="82" t="s">
        <v>127</v>
      </c>
      <c r="C918" s="82"/>
      <c r="D918" s="82"/>
      <c r="E918" s="82" t="s">
        <v>126</v>
      </c>
      <c r="F918" s="82"/>
      <c r="G918" s="82"/>
    </row>
    <row r="919" spans="2:7">
      <c r="B919" s="82"/>
      <c r="C919" s="82"/>
      <c r="D919" s="82"/>
      <c r="E919" s="82"/>
      <c r="F919" s="82"/>
      <c r="G919" s="82"/>
    </row>
    <row r="920" spans="2:7">
      <c r="B920" s="82"/>
      <c r="C920" s="82"/>
      <c r="D920" s="82"/>
      <c r="E920" s="82"/>
      <c r="F920" s="82"/>
      <c r="G920" s="82"/>
    </row>
    <row r="921" spans="2:7">
      <c r="B921" s="82"/>
      <c r="C921" s="82"/>
      <c r="D921" s="82"/>
      <c r="E921" s="82"/>
      <c r="F921" s="82"/>
      <c r="G921" s="82"/>
    </row>
    <row r="922" spans="2:7">
      <c r="B922" s="82"/>
      <c r="C922" s="82"/>
      <c r="D922" s="82"/>
      <c r="E922" s="82"/>
      <c r="F922" s="82"/>
      <c r="G922" s="82"/>
    </row>
    <row r="923" spans="2:7">
      <c r="B923" s="82"/>
      <c r="C923" s="82"/>
      <c r="D923" s="82"/>
      <c r="E923" s="82"/>
      <c r="F923" s="82"/>
      <c r="G923" s="82"/>
    </row>
    <row r="924" spans="2:7">
      <c r="B924" s="82"/>
      <c r="C924" s="82"/>
      <c r="D924" s="82"/>
      <c r="E924" s="82"/>
      <c r="F924" s="82"/>
      <c r="G924" s="82"/>
    </row>
    <row r="925" spans="1:7">
      <c r="A925" s="98"/>
      <c r="B925" s="98"/>
      <c r="C925" s="98"/>
      <c r="D925" s="98"/>
      <c r="E925" s="98"/>
      <c r="F925" s="98"/>
      <c r="G925" s="98"/>
    </row>
    <row r="926" spans="1:7">
      <c r="A926" s="100"/>
      <c r="B926" s="100"/>
      <c r="C926" s="100"/>
      <c r="D926" s="100"/>
      <c r="E926" s="100"/>
      <c r="F926" s="100"/>
      <c r="G926" s="100"/>
    </row>
    <row r="927" spans="1:7">
      <c r="A927" s="100"/>
      <c r="B927" s="100"/>
      <c r="C927" s="100"/>
      <c r="D927" s="100"/>
      <c r="E927" s="100"/>
      <c r="F927" s="100"/>
      <c r="G927" s="100"/>
    </row>
    <row r="928" spans="1:7">
      <c r="A928" s="97"/>
      <c r="B928" s="97"/>
      <c r="C928" s="97"/>
      <c r="D928" s="97"/>
      <c r="E928" s="97"/>
      <c r="F928" s="97"/>
      <c r="G928" s="97"/>
    </row>
    <row r="929" ht="15.6" spans="1:7">
      <c r="A929" s="131"/>
      <c r="B929" s="131"/>
      <c r="C929" s="131"/>
      <c r="D929" s="131"/>
      <c r="E929" s="131"/>
      <c r="F929" s="131"/>
      <c r="G929" s="131"/>
    </row>
    <row r="930" ht="15.6" spans="1:7">
      <c r="A930" s="131"/>
      <c r="B930" s="131"/>
      <c r="C930" s="131"/>
      <c r="D930" s="131"/>
      <c r="E930" s="131"/>
      <c r="F930" s="131"/>
      <c r="G930" s="131"/>
    </row>
    <row r="931" spans="1:7">
      <c r="A931" s="132"/>
      <c r="B931" s="132"/>
      <c r="C931" s="132"/>
      <c r="D931" s="132"/>
      <c r="E931" s="132"/>
      <c r="F931" s="132"/>
      <c r="G931" s="132"/>
    </row>
    <row r="932" spans="1:7">
      <c r="A932" s="105"/>
      <c r="B932" s="105"/>
      <c r="C932" s="105"/>
      <c r="D932" s="105" t="s">
        <v>6</v>
      </c>
      <c r="E932" s="132">
        <v>2023</v>
      </c>
      <c r="F932" s="105"/>
      <c r="G932" s="105"/>
    </row>
    <row r="933" spans="1:7">
      <c r="A933" s="97"/>
      <c r="B933" s="132"/>
      <c r="C933" s="132"/>
      <c r="D933" s="105" t="s">
        <v>9</v>
      </c>
      <c r="E933" s="97" t="s">
        <v>178</v>
      </c>
      <c r="F933" s="97"/>
      <c r="G933" s="132"/>
    </row>
    <row r="934" ht="24" customHeight="1" spans="1:7">
      <c r="A934" s="105"/>
      <c r="B934" s="132"/>
      <c r="C934" s="132"/>
      <c r="D934" s="105"/>
      <c r="E934" s="97"/>
      <c r="F934" s="97"/>
      <c r="G934" s="132"/>
    </row>
    <row r="935" ht="18.15" spans="1:7">
      <c r="A935" s="186"/>
      <c r="B935" s="186"/>
      <c r="C935" s="186"/>
      <c r="D935" s="186"/>
      <c r="E935" s="186"/>
      <c r="F935" s="186"/>
      <c r="G935" s="186"/>
    </row>
    <row r="936" spans="1:7">
      <c r="A936" s="163"/>
      <c r="B936" s="164" t="s">
        <v>13</v>
      </c>
      <c r="C936" s="136" t="s">
        <v>15</v>
      </c>
      <c r="D936" s="137" t="s">
        <v>16</v>
      </c>
      <c r="E936" s="138"/>
      <c r="F936" s="138"/>
      <c r="G936" s="139" t="s">
        <v>17</v>
      </c>
    </row>
    <row r="937" spans="1:7">
      <c r="A937" s="165"/>
      <c r="B937" s="166"/>
      <c r="C937" s="142"/>
      <c r="D937" s="143" t="s">
        <v>19</v>
      </c>
      <c r="E937" s="144" t="s">
        <v>20</v>
      </c>
      <c r="F937" s="145" t="s">
        <v>21</v>
      </c>
      <c r="G937" s="146"/>
    </row>
    <row r="938" spans="1:7">
      <c r="A938" s="167"/>
      <c r="B938" s="168"/>
      <c r="C938" s="147" t="s">
        <v>22</v>
      </c>
      <c r="D938" s="148" t="s">
        <v>22</v>
      </c>
      <c r="E938" s="149" t="s">
        <v>23</v>
      </c>
      <c r="F938" s="150"/>
      <c r="G938" s="151" t="s">
        <v>24</v>
      </c>
    </row>
    <row r="939" spans="1:7">
      <c r="A939" s="158"/>
      <c r="B939" s="159"/>
      <c r="C939" s="39"/>
      <c r="D939" s="40"/>
      <c r="E939" s="40"/>
      <c r="F939" s="40"/>
      <c r="G939" s="41"/>
    </row>
    <row r="940" spans="1:7">
      <c r="A940" s="158" t="s">
        <v>26</v>
      </c>
      <c r="B940" s="159" t="s">
        <v>27</v>
      </c>
      <c r="C940" s="36">
        <f>'[1]21ps'!P5</f>
        <v>2106842</v>
      </c>
      <c r="D940" s="37">
        <f>'[1]22ps'!P5</f>
        <v>1224853.5</v>
      </c>
      <c r="E940" s="37">
        <f>F940-D940</f>
        <v>2004802.5</v>
      </c>
      <c r="F940" s="37">
        <v>3229656</v>
      </c>
      <c r="G940" s="38">
        <f>[1]PS!P5</f>
        <v>3289884</v>
      </c>
    </row>
    <row r="941" spans="1:7">
      <c r="A941" s="158" t="s">
        <v>28</v>
      </c>
      <c r="B941" s="159" t="s">
        <v>29</v>
      </c>
      <c r="C941" s="39">
        <f>'[1]21ps'!P6</f>
        <v>124889.29</v>
      </c>
      <c r="D941" s="40">
        <f>'[1]22ps'!P6</f>
        <v>57595.88</v>
      </c>
      <c r="E941" s="40">
        <f>F941-D941</f>
        <v>201813.86</v>
      </c>
      <c r="F941" s="40">
        <v>259409.74</v>
      </c>
      <c r="G941" s="41">
        <f>[1]PS!P6</f>
        <v>124896.3</v>
      </c>
    </row>
    <row r="942" spans="1:7">
      <c r="A942" s="158" t="s">
        <v>30</v>
      </c>
      <c r="B942" s="159"/>
      <c r="C942" s="39"/>
      <c r="D942" s="40"/>
      <c r="E942" s="40"/>
      <c r="F942" s="40"/>
      <c r="G942" s="41"/>
    </row>
    <row r="943" spans="1:7">
      <c r="A943" s="158" t="s">
        <v>31</v>
      </c>
      <c r="B943" s="159" t="s">
        <v>32</v>
      </c>
      <c r="C943" s="39">
        <f>'[1]21ps'!P7</f>
        <v>240000</v>
      </c>
      <c r="D943" s="40">
        <f>'[1]22ps'!P7</f>
        <v>117000</v>
      </c>
      <c r="E943" s="40">
        <f t="shared" ref="E943:E957" si="24">F943-D943</f>
        <v>171000</v>
      </c>
      <c r="F943" s="40">
        <v>288000</v>
      </c>
      <c r="G943" s="41">
        <f>[1]PS!P7</f>
        <v>288000</v>
      </c>
    </row>
    <row r="944" spans="1:7">
      <c r="A944" s="158" t="s">
        <v>33</v>
      </c>
      <c r="B944" s="159" t="s">
        <v>34</v>
      </c>
      <c r="C944" s="39">
        <f>'[1]21ps'!P8</f>
        <v>72000</v>
      </c>
      <c r="D944" s="40">
        <f>'[1]22ps'!P8</f>
        <v>36000</v>
      </c>
      <c r="E944" s="40">
        <f t="shared" si="24"/>
        <v>36000</v>
      </c>
      <c r="F944" s="40">
        <v>72000</v>
      </c>
      <c r="G944" s="41">
        <f>[1]PS!P8</f>
        <v>72000</v>
      </c>
    </row>
    <row r="945" spans="1:7">
      <c r="A945" s="158" t="s">
        <v>35</v>
      </c>
      <c r="B945" s="159" t="s">
        <v>36</v>
      </c>
      <c r="C945" s="39">
        <f>'[1]21ps'!P9</f>
        <v>72000</v>
      </c>
      <c r="D945" s="40">
        <f>'[1]22ps'!P9</f>
        <v>36000</v>
      </c>
      <c r="E945" s="40">
        <f t="shared" si="24"/>
        <v>36000</v>
      </c>
      <c r="F945" s="40">
        <v>72000</v>
      </c>
      <c r="G945" s="41">
        <f>[1]PS!P9</f>
        <v>72000</v>
      </c>
    </row>
    <row r="946" spans="1:7">
      <c r="A946" s="158" t="s">
        <v>37</v>
      </c>
      <c r="B946" s="159" t="s">
        <v>38</v>
      </c>
      <c r="C946" s="39">
        <f>'[1]21ps'!P10</f>
        <v>60000</v>
      </c>
      <c r="D946" s="40">
        <f>'[1]22ps'!P10</f>
        <v>54000</v>
      </c>
      <c r="E946" s="40">
        <f t="shared" si="24"/>
        <v>18000</v>
      </c>
      <c r="F946" s="40">
        <v>72000</v>
      </c>
      <c r="G946" s="41">
        <f>[1]PS!P10</f>
        <v>72000</v>
      </c>
    </row>
    <row r="947" spans="1:7">
      <c r="A947" s="158" t="s">
        <v>39</v>
      </c>
      <c r="B947" s="159" t="s">
        <v>40</v>
      </c>
      <c r="C947" s="39">
        <f>'[1]21ps'!P14</f>
        <v>0</v>
      </c>
      <c r="D947" s="40">
        <f>'[1]22ps'!P14</f>
        <v>0</v>
      </c>
      <c r="E947" s="40">
        <f t="shared" si="24"/>
        <v>0</v>
      </c>
      <c r="F947" s="40">
        <v>0</v>
      </c>
      <c r="G947" s="41">
        <v>0</v>
      </c>
    </row>
    <row r="948" spans="1:7">
      <c r="A948" s="158" t="s">
        <v>41</v>
      </c>
      <c r="B948" s="159" t="s">
        <v>42</v>
      </c>
      <c r="C948" s="39">
        <f>'[1]21ps'!P15</f>
        <v>15000</v>
      </c>
      <c r="D948" s="40">
        <f>'[1]22ps'!P15</f>
        <v>0</v>
      </c>
      <c r="E948" s="40">
        <f t="shared" si="24"/>
        <v>0</v>
      </c>
      <c r="F948" s="40">
        <v>0</v>
      </c>
      <c r="G948" s="41">
        <f>[1]PS!P14</f>
        <v>0</v>
      </c>
    </row>
    <row r="949" spans="1:7">
      <c r="A949" s="158" t="s">
        <v>43</v>
      </c>
      <c r="B949" s="159" t="s">
        <v>44</v>
      </c>
      <c r="C949" s="39">
        <f>'[1]21ps'!P16</f>
        <v>50000</v>
      </c>
      <c r="D949" s="40">
        <f>'[1]22ps'!P16</f>
        <v>0</v>
      </c>
      <c r="E949" s="40">
        <f t="shared" si="24"/>
        <v>60000</v>
      </c>
      <c r="F949" s="40">
        <v>60000</v>
      </c>
      <c r="G949" s="41">
        <f>[1]PS!P15</f>
        <v>60000</v>
      </c>
    </row>
    <row r="950" spans="1:7">
      <c r="A950" s="158" t="s">
        <v>45</v>
      </c>
      <c r="B950" s="159" t="s">
        <v>46</v>
      </c>
      <c r="C950" s="39">
        <f>'[1]21ps'!P17</f>
        <v>175760</v>
      </c>
      <c r="D950" s="40">
        <f>'[1]22ps'!P17</f>
        <v>0</v>
      </c>
      <c r="E950" s="40">
        <f t="shared" si="24"/>
        <v>269138</v>
      </c>
      <c r="F950" s="40">
        <v>269138</v>
      </c>
      <c r="G950" s="41">
        <f>[1]PS!P16</f>
        <v>274157</v>
      </c>
    </row>
    <row r="951" spans="1:7">
      <c r="A951" s="158" t="s">
        <v>47</v>
      </c>
      <c r="B951" s="159" t="s">
        <v>48</v>
      </c>
      <c r="C951" s="39">
        <f>'[1]21ps'!P18</f>
        <v>252821.04</v>
      </c>
      <c r="D951" s="40">
        <f>'[1]22ps'!P18</f>
        <v>146982.41</v>
      </c>
      <c r="E951" s="40">
        <f t="shared" si="24"/>
        <v>240576.31</v>
      </c>
      <c r="F951" s="40">
        <v>387558.72</v>
      </c>
      <c r="G951" s="41">
        <f>[1]PS!P17</f>
        <v>394786.08</v>
      </c>
    </row>
    <row r="952" spans="1:7">
      <c r="A952" s="158" t="s">
        <v>49</v>
      </c>
      <c r="B952" s="159" t="s">
        <v>50</v>
      </c>
      <c r="C952" s="39">
        <f>'[1]21ps'!P19</f>
        <v>42136.84</v>
      </c>
      <c r="D952" s="40">
        <f>'[1]22ps'!P19</f>
        <v>24338.64</v>
      </c>
      <c r="E952" s="40">
        <f t="shared" si="24"/>
        <v>40254.48</v>
      </c>
      <c r="F952" s="40">
        <v>64593.12</v>
      </c>
      <c r="G952" s="41">
        <f>[1]PS!P18</f>
        <v>65797.68</v>
      </c>
    </row>
    <row r="953" spans="1:7">
      <c r="A953" s="158" t="s">
        <v>51</v>
      </c>
      <c r="B953" s="159" t="s">
        <v>52</v>
      </c>
      <c r="C953" s="39">
        <f>'[1]21ps'!P20</f>
        <v>30602.71</v>
      </c>
      <c r="D953" s="40">
        <f>'[1]22ps'!P20</f>
        <v>18783.13</v>
      </c>
      <c r="E953" s="40">
        <f t="shared" si="24"/>
        <v>45809.99</v>
      </c>
      <c r="F953" s="40">
        <v>64593.12</v>
      </c>
      <c r="G953" s="41">
        <f>[1]PS!P19</f>
        <v>82247.1</v>
      </c>
    </row>
    <row r="954" spans="1:7">
      <c r="A954" s="158" t="s">
        <v>53</v>
      </c>
      <c r="B954" s="159" t="s">
        <v>54</v>
      </c>
      <c r="C954" s="39">
        <f>'[1]21ps'!P21</f>
        <v>12000</v>
      </c>
      <c r="D954" s="40">
        <f>'[1]22ps'!P21</f>
        <v>4900</v>
      </c>
      <c r="E954" s="40">
        <f t="shared" si="24"/>
        <v>9500</v>
      </c>
      <c r="F954" s="40">
        <v>14400</v>
      </c>
      <c r="G954" s="41">
        <f>[1]PS!P20</f>
        <v>14400</v>
      </c>
    </row>
    <row r="955" spans="1:7">
      <c r="A955" s="158" t="s">
        <v>179</v>
      </c>
      <c r="B955" s="159" t="s">
        <v>56</v>
      </c>
      <c r="C955" s="39">
        <f>'[1]21ps'!P22</f>
        <v>165167.89</v>
      </c>
      <c r="D955" s="40">
        <f>'[1]22ps'!P22</f>
        <v>0</v>
      </c>
      <c r="E955" s="40">
        <f t="shared" si="24"/>
        <v>0</v>
      </c>
      <c r="F955" s="40">
        <v>0</v>
      </c>
      <c r="G955" s="41">
        <f>[1]PS!P21</f>
        <v>0</v>
      </c>
    </row>
    <row r="956" spans="1:7">
      <c r="A956" s="84" t="s">
        <v>57</v>
      </c>
      <c r="B956" s="174" t="s">
        <v>58</v>
      </c>
      <c r="C956" s="55">
        <f>'[1]21ps'!P24+'[1]21ps'!P25+'[1]21ps'!P26</f>
        <v>575533</v>
      </c>
      <c r="D956" s="42">
        <f>'[1]22ps'!P24+'[1]22ps'!P25+'[1]22ps'!P27</f>
        <v>285867</v>
      </c>
      <c r="E956" s="42">
        <f t="shared" si="24"/>
        <v>139271</v>
      </c>
      <c r="F956" s="42">
        <v>425138</v>
      </c>
      <c r="G956" s="43">
        <f>[1]PS!P23+[1]PS!P24+[1]PS!P25</f>
        <v>394157</v>
      </c>
    </row>
    <row r="957" ht="18" customHeight="1" spans="1:7">
      <c r="A957" s="172" t="s">
        <v>59</v>
      </c>
      <c r="B957" s="187"/>
      <c r="C957" s="118">
        <f>SUM(C937:C956)</f>
        <v>3994752.77</v>
      </c>
      <c r="D957" s="46">
        <f>SUM(D937:D956)</f>
        <v>2006320.56</v>
      </c>
      <c r="E957" s="46">
        <f t="shared" si="24"/>
        <v>3272166.14</v>
      </c>
      <c r="F957" s="118">
        <f>SUM(F937:F956)</f>
        <v>5278486.7</v>
      </c>
      <c r="G957" s="85">
        <f>SUM(G937:G956)</f>
        <v>5204325.16</v>
      </c>
    </row>
    <row r="958" spans="1:7">
      <c r="A958" s="158"/>
      <c r="B958" s="159"/>
      <c r="C958" s="161"/>
      <c r="D958" s="162"/>
      <c r="E958" s="162"/>
      <c r="F958" s="162"/>
      <c r="G958" s="162"/>
    </row>
    <row r="959" spans="1:7">
      <c r="A959" s="158"/>
      <c r="B959" s="159"/>
      <c r="C959" s="161"/>
      <c r="D959" s="162"/>
      <c r="E959" s="162"/>
      <c r="F959" s="162"/>
      <c r="G959" s="162"/>
    </row>
    <row r="960" spans="1:7">
      <c r="A960" s="158"/>
      <c r="B960" s="159"/>
      <c r="C960" s="161"/>
      <c r="D960" s="162"/>
      <c r="E960" s="162"/>
      <c r="F960" s="162"/>
      <c r="G960" s="162"/>
    </row>
    <row r="961" ht="15.15" spans="1:7">
      <c r="A961" s="158"/>
      <c r="B961" s="159"/>
      <c r="C961" s="161"/>
      <c r="D961" s="162"/>
      <c r="E961" s="162"/>
      <c r="F961" s="162" t="s">
        <v>180</v>
      </c>
      <c r="G961" s="162"/>
    </row>
    <row r="962" spans="1:7">
      <c r="A962" s="163"/>
      <c r="B962" s="164" t="s">
        <v>13</v>
      </c>
      <c r="C962" s="136" t="s">
        <v>15</v>
      </c>
      <c r="D962" s="137" t="s">
        <v>16</v>
      </c>
      <c r="E962" s="138"/>
      <c r="F962" s="138"/>
      <c r="G962" s="139" t="s">
        <v>17</v>
      </c>
    </row>
    <row r="963" spans="1:7">
      <c r="A963" s="165"/>
      <c r="B963" s="166"/>
      <c r="C963" s="142"/>
      <c r="D963" s="143" t="s">
        <v>19</v>
      </c>
      <c r="E963" s="144" t="s">
        <v>20</v>
      </c>
      <c r="F963" s="145" t="s">
        <v>21</v>
      </c>
      <c r="G963" s="146"/>
    </row>
    <row r="964" ht="15.15" spans="1:7">
      <c r="A964" s="167"/>
      <c r="B964" s="168"/>
      <c r="C964" s="147" t="s">
        <v>22</v>
      </c>
      <c r="D964" s="148" t="s">
        <v>22</v>
      </c>
      <c r="E964" s="149" t="s">
        <v>23</v>
      </c>
      <c r="F964" s="150"/>
      <c r="G964" s="151" t="s">
        <v>24</v>
      </c>
    </row>
    <row r="965" spans="1:7">
      <c r="A965" s="51"/>
      <c r="B965" s="169"/>
      <c r="C965" s="52"/>
      <c r="D965" s="53"/>
      <c r="E965" s="53"/>
      <c r="F965" s="53"/>
      <c r="G965" s="54"/>
    </row>
    <row r="966" spans="1:7">
      <c r="A966" s="158" t="s">
        <v>61</v>
      </c>
      <c r="B966" s="159" t="s">
        <v>62</v>
      </c>
      <c r="C966" s="36">
        <f>'[1]21mooe'!O3</f>
        <v>139990</v>
      </c>
      <c r="D966" s="37">
        <f>'[1]22mooe'!O3</f>
        <v>65200</v>
      </c>
      <c r="E966" s="37">
        <f>F966-D966</f>
        <v>134800</v>
      </c>
      <c r="F966" s="37">
        <v>200000</v>
      </c>
      <c r="G966" s="38">
        <f>[1]MOOE!O2</f>
        <v>200000</v>
      </c>
    </row>
    <row r="967" spans="1:7">
      <c r="A967" s="158" t="s">
        <v>63</v>
      </c>
      <c r="B967" s="159" t="s">
        <v>64</v>
      </c>
      <c r="C967" s="39">
        <f>'[1]21mooe'!O4</f>
        <v>199690</v>
      </c>
      <c r="D967" s="40">
        <f>'[1]22mooe'!O4</f>
        <v>150370</v>
      </c>
      <c r="E967" s="40">
        <f>F967-D967</f>
        <v>49630</v>
      </c>
      <c r="F967" s="40">
        <v>200000</v>
      </c>
      <c r="G967" s="41">
        <f>[1]MOOE!O3</f>
        <v>200000</v>
      </c>
    </row>
    <row r="968" spans="1:7">
      <c r="A968" s="158" t="s">
        <v>65</v>
      </c>
      <c r="B968" s="159" t="s">
        <v>66</v>
      </c>
      <c r="C968" s="39">
        <f>'[1]21mooe'!O5</f>
        <v>49754</v>
      </c>
      <c r="D968" s="40">
        <f>'[1]22mooe'!O5</f>
        <v>45056.42</v>
      </c>
      <c r="E968" s="40">
        <f>F968-D968</f>
        <v>4943.58</v>
      </c>
      <c r="F968" s="40">
        <v>50000</v>
      </c>
      <c r="G968" s="41">
        <f>[1]MOOE!O4</f>
        <v>50000</v>
      </c>
    </row>
    <row r="969" spans="1:7">
      <c r="A969" s="158" t="s">
        <v>67</v>
      </c>
      <c r="B969" s="159" t="s">
        <v>68</v>
      </c>
      <c r="C969" s="39">
        <f>'[1]21mooe'!O7</f>
        <v>187752</v>
      </c>
      <c r="D969" s="40">
        <f>'[1]22mooe'!O7</f>
        <v>55430</v>
      </c>
      <c r="E969" s="40"/>
      <c r="F969" s="40">
        <v>150000</v>
      </c>
      <c r="G969" s="41">
        <f>[1]MOOE!O6</f>
        <v>200000</v>
      </c>
    </row>
    <row r="970" spans="1:7">
      <c r="A970" s="158" t="s">
        <v>75</v>
      </c>
      <c r="B970" s="159" t="s">
        <v>76</v>
      </c>
      <c r="C970" s="39">
        <f>'[1]21mooe'!O11</f>
        <v>1000</v>
      </c>
      <c r="D970" s="40">
        <f>'[1]22mooe'!O11</f>
        <v>0</v>
      </c>
      <c r="E970" s="40">
        <f>F970-D970</f>
        <v>3600</v>
      </c>
      <c r="F970" s="40">
        <v>3600</v>
      </c>
      <c r="G970" s="41">
        <f>[1]MOOE!O10</f>
        <v>3600</v>
      </c>
    </row>
    <row r="971" spans="1:7">
      <c r="A971" s="158" t="s">
        <v>89</v>
      </c>
      <c r="B971" s="159" t="s">
        <v>90</v>
      </c>
      <c r="C971" s="39">
        <f>'[1]21mooe'!O19</f>
        <v>0</v>
      </c>
      <c r="D971" s="40">
        <f>'[1]22mooe'!O19</f>
        <v>0</v>
      </c>
      <c r="E971" s="40">
        <f>F971-D971</f>
        <v>0</v>
      </c>
      <c r="F971" s="40">
        <v>0</v>
      </c>
      <c r="G971" s="41">
        <v>0</v>
      </c>
    </row>
    <row r="972" spans="1:7">
      <c r="A972" s="158" t="s">
        <v>95</v>
      </c>
      <c r="B972" s="159" t="s">
        <v>96</v>
      </c>
      <c r="C972" s="39">
        <f>'[1]21mooe'!O22</f>
        <v>25000</v>
      </c>
      <c r="D972" s="40">
        <f>'[1]22mooe'!O22</f>
        <v>7336</v>
      </c>
      <c r="E972" s="40">
        <f>F972-D972</f>
        <v>17664</v>
      </c>
      <c r="F972" s="40">
        <v>25000</v>
      </c>
      <c r="G972" s="41">
        <f>[1]MOOE!O20</f>
        <v>25000</v>
      </c>
    </row>
    <row r="973" spans="1:7">
      <c r="A973" s="158" t="s">
        <v>105</v>
      </c>
      <c r="B973" s="159" t="s">
        <v>106</v>
      </c>
      <c r="C973" s="39">
        <f>'[1]21mooe'!O28</f>
        <v>40275</v>
      </c>
      <c r="D973" s="40">
        <f>'[1]22mooe'!O29</f>
        <v>38675</v>
      </c>
      <c r="E973" s="40">
        <f>F973-D973</f>
        <v>11325</v>
      </c>
      <c r="F973" s="40">
        <v>50000</v>
      </c>
      <c r="G973" s="41">
        <f>[1]MOOE!O25</f>
        <v>50000</v>
      </c>
    </row>
    <row r="974" ht="18" customHeight="1" spans="1:7">
      <c r="A974" s="182" t="s">
        <v>107</v>
      </c>
      <c r="B974" s="183"/>
      <c r="C974" s="92">
        <f>SUM(C966:C973)</f>
        <v>643461</v>
      </c>
      <c r="D974" s="92">
        <f>SUM(D966:D973)</f>
        <v>362067.42</v>
      </c>
      <c r="E974" s="46">
        <f>F974-D974</f>
        <v>316532.58</v>
      </c>
      <c r="F974" s="92">
        <f>SUM(F966:F973)</f>
        <v>678600</v>
      </c>
      <c r="G974" s="85">
        <f>SUM(G966:G973)</f>
        <v>728600</v>
      </c>
    </row>
    <row r="975" ht="18" customHeight="1" spans="1:7">
      <c r="A975" s="158"/>
      <c r="B975" s="190"/>
      <c r="C975" s="39"/>
      <c r="D975" s="40"/>
      <c r="E975" s="40"/>
      <c r="F975" s="40"/>
      <c r="G975" s="41"/>
    </row>
    <row r="976" ht="18" customHeight="1" spans="1:7">
      <c r="A976" s="158" t="s">
        <v>111</v>
      </c>
      <c r="B976" s="191" t="s">
        <v>130</v>
      </c>
      <c r="C976" s="39">
        <v>0</v>
      </c>
      <c r="D976" s="40">
        <f>'[1]22mooe'!O33</f>
        <v>0</v>
      </c>
      <c r="E976" s="40">
        <f>F976-D976</f>
        <v>0</v>
      </c>
      <c r="F976" s="40">
        <v>0</v>
      </c>
      <c r="G976" s="41"/>
    </row>
    <row r="977" spans="1:7">
      <c r="A977" s="158" t="s">
        <v>131</v>
      </c>
      <c r="B977" s="184" t="s">
        <v>110</v>
      </c>
      <c r="C977" s="39">
        <f>'[1]21mooe'!O34</f>
        <v>69890</v>
      </c>
      <c r="D977" s="40">
        <f>'[1]22mooe'!O34</f>
        <v>0</v>
      </c>
      <c r="E977" s="40">
        <f>F977-D977</f>
        <v>0</v>
      </c>
      <c r="F977" s="40">
        <v>0</v>
      </c>
      <c r="G977" s="41">
        <f>[1]MOOE!O31</f>
        <v>0</v>
      </c>
    </row>
    <row r="978" spans="1:7">
      <c r="A978" s="158" t="s">
        <v>132</v>
      </c>
      <c r="B978" s="185" t="s">
        <v>116</v>
      </c>
      <c r="C978" s="39">
        <v>0</v>
      </c>
      <c r="D978" s="40">
        <v>0</v>
      </c>
      <c r="E978" s="42">
        <f>F978-D978</f>
        <v>0</v>
      </c>
      <c r="F978" s="40">
        <v>0</v>
      </c>
      <c r="G978" s="41">
        <v>0</v>
      </c>
    </row>
    <row r="979" ht="18" customHeight="1" spans="1:7">
      <c r="A979" s="60" t="s">
        <v>117</v>
      </c>
      <c r="B979" s="171"/>
      <c r="C979" s="62">
        <f>SUM(C977:C978)</f>
        <v>69890</v>
      </c>
      <c r="D979" s="62">
        <f>SUM(D976:D978)</f>
        <v>0</v>
      </c>
      <c r="E979" s="63">
        <f>SUM(E976:E978)</f>
        <v>0</v>
      </c>
      <c r="F979" s="62">
        <f>SUM(F976:F978)</f>
        <v>0</v>
      </c>
      <c r="G979" s="64">
        <f>SUM(G977:G978)</f>
        <v>0</v>
      </c>
    </row>
    <row r="980" ht="20.25" customHeight="1" spans="1:7">
      <c r="A980" s="172"/>
      <c r="B980" s="173"/>
      <c r="C980" s="67">
        <f>C957+C974+C979</f>
        <v>4708103.77</v>
      </c>
      <c r="D980" s="67">
        <f>D957+D974+D979</f>
        <v>2368387.98</v>
      </c>
      <c r="E980" s="68">
        <f>F980-D980</f>
        <v>3588698.72</v>
      </c>
      <c r="F980" s="67">
        <f>F957+F974+F979</f>
        <v>5957086.7</v>
      </c>
      <c r="G980" s="69">
        <f>G957+G974+G979</f>
        <v>5932925.16</v>
      </c>
    </row>
    <row r="981" ht="15" spans="1:7">
      <c r="A981" s="72"/>
      <c r="B981" s="73"/>
      <c r="C981" s="71"/>
      <c r="D981" s="71"/>
      <c r="E981" s="71"/>
      <c r="F981" s="71"/>
      <c r="G981" s="71"/>
    </row>
    <row r="982" ht="15" spans="1:7">
      <c r="A982" s="72"/>
      <c r="B982" s="73"/>
      <c r="C982" s="71"/>
      <c r="D982" s="71"/>
      <c r="E982" s="71"/>
      <c r="F982" s="71"/>
      <c r="G982" s="71"/>
    </row>
    <row r="983" ht="15" spans="1:7">
      <c r="A983" s="72"/>
      <c r="B983" s="73"/>
      <c r="C983" s="71"/>
      <c r="D983" s="71"/>
      <c r="E983" s="71"/>
      <c r="F983" s="71"/>
      <c r="G983" s="71"/>
    </row>
    <row r="984" spans="1:7">
      <c r="A984" s="72"/>
      <c r="B984" s="72" t="s">
        <v>121</v>
      </c>
      <c r="C984" s="76"/>
      <c r="D984" s="77"/>
      <c r="E984" s="194" t="s">
        <v>122</v>
      </c>
      <c r="F984" s="78"/>
      <c r="G984" s="76"/>
    </row>
    <row r="985" spans="1:7">
      <c r="A985" s="72"/>
      <c r="B985" s="79"/>
      <c r="C985" s="76"/>
      <c r="D985" s="77"/>
      <c r="E985" s="77"/>
      <c r="F985" s="77"/>
      <c r="G985" s="76"/>
    </row>
    <row r="987" spans="2:7">
      <c r="B987" s="81" t="s">
        <v>125</v>
      </c>
      <c r="C987" s="81"/>
      <c r="D987" s="81"/>
      <c r="E987" s="81" t="s">
        <v>124</v>
      </c>
      <c r="F987" s="81"/>
      <c r="G987" s="81"/>
    </row>
    <row r="988" spans="2:7">
      <c r="B988" s="82" t="s">
        <v>127</v>
      </c>
      <c r="C988" s="82"/>
      <c r="D988" s="82"/>
      <c r="E988" s="82" t="s">
        <v>126</v>
      </c>
      <c r="F988" s="82"/>
      <c r="G988" s="82"/>
    </row>
    <row r="991" spans="1:7">
      <c r="A991" s="98"/>
      <c r="B991" s="98"/>
      <c r="C991" s="98"/>
      <c r="D991" s="98"/>
      <c r="E991" s="98"/>
      <c r="F991" s="98"/>
      <c r="G991" s="98"/>
    </row>
    <row r="992" spans="1:7">
      <c r="A992" s="100"/>
      <c r="B992" s="100"/>
      <c r="C992" s="100"/>
      <c r="D992" s="100"/>
      <c r="E992" s="100"/>
      <c r="F992" s="100"/>
      <c r="G992" s="100"/>
    </row>
    <row r="993" spans="1:7">
      <c r="A993" s="100"/>
      <c r="B993" s="100"/>
      <c r="C993" s="100"/>
      <c r="D993" s="100"/>
      <c r="E993" s="100"/>
      <c r="F993" s="100"/>
      <c r="G993" s="100"/>
    </row>
    <row r="994" spans="1:7">
      <c r="A994" s="97"/>
      <c r="B994" s="97"/>
      <c r="C994" s="97"/>
      <c r="D994" s="97"/>
      <c r="E994" s="97"/>
      <c r="F994" s="97"/>
      <c r="G994" s="97"/>
    </row>
    <row r="995" ht="15.6" spans="1:7">
      <c r="A995" s="131"/>
      <c r="B995" s="131"/>
      <c r="C995" s="131"/>
      <c r="D995" s="131"/>
      <c r="E995" s="131"/>
      <c r="F995" s="131"/>
      <c r="G995" s="131"/>
    </row>
    <row r="996" ht="15.6" spans="1:7">
      <c r="A996" s="131"/>
      <c r="B996" s="131"/>
      <c r="C996" s="131"/>
      <c r="D996" s="131"/>
      <c r="E996" s="131"/>
      <c r="F996" s="131"/>
      <c r="G996" s="131"/>
    </row>
    <row r="997" spans="1:7">
      <c r="A997" s="132"/>
      <c r="B997" s="132"/>
      <c r="C997" s="132"/>
      <c r="D997" s="132"/>
      <c r="E997" s="132"/>
      <c r="F997" s="132"/>
      <c r="G997" s="132"/>
    </row>
    <row r="998" spans="1:7">
      <c r="A998" s="105"/>
      <c r="B998" s="105"/>
      <c r="C998" s="105"/>
      <c r="D998" s="105" t="s">
        <v>6</v>
      </c>
      <c r="E998" s="132">
        <v>2023</v>
      </c>
      <c r="F998" s="105"/>
      <c r="G998" s="105"/>
    </row>
    <row r="999" ht="24" customHeight="1" spans="1:7">
      <c r="A999" s="97"/>
      <c r="B999" s="132"/>
      <c r="C999" s="132"/>
      <c r="D999" s="105" t="s">
        <v>9</v>
      </c>
      <c r="E999" s="97" t="s">
        <v>183</v>
      </c>
      <c r="F999" s="97"/>
      <c r="G999" s="132"/>
    </row>
    <row r="1000" spans="1:7">
      <c r="A1000" s="105"/>
      <c r="B1000" s="132"/>
      <c r="C1000" s="132"/>
      <c r="D1000" s="105"/>
      <c r="E1000" s="97"/>
      <c r="F1000" s="97"/>
      <c r="G1000" s="132"/>
    </row>
    <row r="1001" ht="18.15" spans="1:7">
      <c r="A1001" s="186"/>
      <c r="B1001" s="186"/>
      <c r="C1001" s="186"/>
      <c r="D1001" s="186"/>
      <c r="E1001" s="186"/>
      <c r="F1001" s="186"/>
      <c r="G1001" s="186"/>
    </row>
    <row r="1002" spans="1:7">
      <c r="A1002" s="163"/>
      <c r="B1002" s="164" t="s">
        <v>13</v>
      </c>
      <c r="C1002" s="136" t="s">
        <v>15</v>
      </c>
      <c r="D1002" s="137" t="s">
        <v>16</v>
      </c>
      <c r="E1002" s="138"/>
      <c r="F1002" s="138"/>
      <c r="G1002" s="139" t="s">
        <v>17</v>
      </c>
    </row>
    <row r="1003" spans="1:7">
      <c r="A1003" s="165"/>
      <c r="B1003" s="166"/>
      <c r="C1003" s="195"/>
      <c r="D1003" s="143" t="s">
        <v>19</v>
      </c>
      <c r="E1003" s="144" t="s">
        <v>20</v>
      </c>
      <c r="F1003" s="145" t="s">
        <v>21</v>
      </c>
      <c r="G1003" s="146"/>
    </row>
    <row r="1004" spans="1:7">
      <c r="A1004" s="167"/>
      <c r="B1004" s="168"/>
      <c r="C1004" s="147" t="s">
        <v>22</v>
      </c>
      <c r="D1004" s="148" t="s">
        <v>22</v>
      </c>
      <c r="E1004" s="149" t="s">
        <v>23</v>
      </c>
      <c r="F1004" s="150"/>
      <c r="G1004" s="151" t="s">
        <v>24</v>
      </c>
    </row>
    <row r="1005" spans="1:7">
      <c r="A1005" s="158"/>
      <c r="B1005" s="159"/>
      <c r="C1005" s="39"/>
      <c r="D1005" s="40"/>
      <c r="E1005" s="40"/>
      <c r="F1005" s="40"/>
      <c r="G1005" s="41"/>
    </row>
    <row r="1006" spans="1:7">
      <c r="A1006" s="158" t="s">
        <v>26</v>
      </c>
      <c r="B1006" s="159" t="s">
        <v>27</v>
      </c>
      <c r="C1006" s="36">
        <f>'[1]21ps'!O5</f>
        <v>1409286</v>
      </c>
      <c r="D1006" s="37">
        <f>'[1]22ps'!O5</f>
        <v>715596</v>
      </c>
      <c r="E1006" s="37">
        <f>F1006-D1006</f>
        <v>988440</v>
      </c>
      <c r="F1006" s="37">
        <v>1704036</v>
      </c>
      <c r="G1006" s="38">
        <f>[1]PS!O5</f>
        <v>1746768</v>
      </c>
    </row>
    <row r="1007" spans="1:7">
      <c r="A1007" s="158" t="s">
        <v>28</v>
      </c>
      <c r="B1007" s="159" t="s">
        <v>29</v>
      </c>
      <c r="C1007" s="39">
        <f>'[1]21ps'!O6</f>
        <v>110564.66</v>
      </c>
      <c r="D1007" s="40">
        <f>'[1]22ps'!O6</f>
        <v>75126.63</v>
      </c>
      <c r="E1007" s="40">
        <f>F1007-D1007</f>
        <v>61743.53</v>
      </c>
      <c r="F1007" s="40">
        <v>136870.16</v>
      </c>
      <c r="G1007" s="41">
        <f>[1]PS!O6</f>
        <v>65023.38</v>
      </c>
    </row>
    <row r="1008" spans="1:7">
      <c r="A1008" s="158" t="s">
        <v>30</v>
      </c>
      <c r="B1008" s="159"/>
      <c r="C1008" s="39"/>
      <c r="D1008" s="40"/>
      <c r="E1008" s="40"/>
      <c r="F1008" s="40"/>
      <c r="G1008" s="41"/>
    </row>
    <row r="1009" spans="1:7">
      <c r="A1009" s="158" t="s">
        <v>31</v>
      </c>
      <c r="B1009" s="159" t="s">
        <v>32</v>
      </c>
      <c r="C1009" s="39">
        <f>'[1]21ps'!O7</f>
        <v>90000</v>
      </c>
      <c r="D1009" s="40">
        <f>'[1]22ps'!O7</f>
        <v>44000</v>
      </c>
      <c r="E1009" s="40">
        <f t="shared" ref="E1009:E1023" si="25">F1009-D1009</f>
        <v>76000</v>
      </c>
      <c r="F1009" s="40">
        <v>120000</v>
      </c>
      <c r="G1009" s="41">
        <f>[1]PS!O7</f>
        <v>120000</v>
      </c>
    </row>
    <row r="1010" spans="1:7">
      <c r="A1010" s="158" t="s">
        <v>33</v>
      </c>
      <c r="B1010" s="159" t="s">
        <v>34</v>
      </c>
      <c r="C1010" s="39">
        <f>'[1]21ps'!O8</f>
        <v>72000</v>
      </c>
      <c r="D1010" s="40">
        <f>'[1]22ps'!O8</f>
        <v>36000</v>
      </c>
      <c r="E1010" s="40">
        <f t="shared" si="25"/>
        <v>36000</v>
      </c>
      <c r="F1010" s="40">
        <v>72000</v>
      </c>
      <c r="G1010" s="41">
        <f>[1]PS!O8</f>
        <v>72000</v>
      </c>
    </row>
    <row r="1011" spans="1:7">
      <c r="A1011" s="158" t="s">
        <v>35</v>
      </c>
      <c r="B1011" s="159" t="s">
        <v>36</v>
      </c>
      <c r="C1011" s="39">
        <f>'[1]21ps'!O9</f>
        <v>72000</v>
      </c>
      <c r="D1011" s="40">
        <f>'[1]22ps'!O9</f>
        <v>36000</v>
      </c>
      <c r="E1011" s="40">
        <f t="shared" si="25"/>
        <v>36000</v>
      </c>
      <c r="F1011" s="40">
        <v>72000</v>
      </c>
      <c r="G1011" s="41">
        <f>[1]PS!O9</f>
        <v>72000</v>
      </c>
    </row>
    <row r="1012" spans="1:7">
      <c r="A1012" s="158" t="s">
        <v>37</v>
      </c>
      <c r="B1012" s="159" t="s">
        <v>38</v>
      </c>
      <c r="C1012" s="39">
        <f>'[1]21ps'!O10</f>
        <v>24000</v>
      </c>
      <c r="D1012" s="40">
        <f>'[1]22ps'!O10</f>
        <v>18000</v>
      </c>
      <c r="E1012" s="40">
        <f t="shared" si="25"/>
        <v>12000</v>
      </c>
      <c r="F1012" s="40">
        <v>30000</v>
      </c>
      <c r="G1012" s="41">
        <f>[1]PS!O10</f>
        <v>30000</v>
      </c>
    </row>
    <row r="1013" spans="1:7">
      <c r="A1013" s="158" t="s">
        <v>39</v>
      </c>
      <c r="B1013" s="159" t="s">
        <v>40</v>
      </c>
      <c r="C1013" s="39">
        <f>'[1]21ps'!O14</f>
        <v>0</v>
      </c>
      <c r="D1013" s="40">
        <f>'[1]22ps'!O14</f>
        <v>0</v>
      </c>
      <c r="E1013" s="40">
        <f t="shared" si="25"/>
        <v>0</v>
      </c>
      <c r="F1013" s="40">
        <v>0</v>
      </c>
      <c r="G1013" s="41">
        <v>0</v>
      </c>
    </row>
    <row r="1014" spans="1:7">
      <c r="A1014" s="158" t="s">
        <v>41</v>
      </c>
      <c r="B1014" s="159" t="s">
        <v>42</v>
      </c>
      <c r="C1014" s="39">
        <f>'[1]21ps'!O15</f>
        <v>10000</v>
      </c>
      <c r="D1014" s="40">
        <f>'[1]22ps'!O15</f>
        <v>0</v>
      </c>
      <c r="E1014" s="40">
        <f t="shared" si="25"/>
        <v>0</v>
      </c>
      <c r="F1014" s="40">
        <v>0</v>
      </c>
      <c r="G1014" s="41">
        <f>[1]PS!O14</f>
        <v>0</v>
      </c>
    </row>
    <row r="1015" spans="1:7">
      <c r="A1015" s="158" t="s">
        <v>43</v>
      </c>
      <c r="B1015" s="159" t="s">
        <v>44</v>
      </c>
      <c r="C1015" s="39">
        <f>'[1]21ps'!O16</f>
        <v>15000</v>
      </c>
      <c r="D1015" s="40">
        <f>'[1]22ps'!O16</f>
        <v>0</v>
      </c>
      <c r="E1015" s="40">
        <f t="shared" si="25"/>
        <v>25000</v>
      </c>
      <c r="F1015" s="40">
        <v>25000</v>
      </c>
      <c r="G1015" s="41">
        <f>[1]PS!O15</f>
        <v>25000</v>
      </c>
    </row>
    <row r="1016" spans="1:7">
      <c r="A1016" s="158" t="s">
        <v>45</v>
      </c>
      <c r="B1016" s="159" t="s">
        <v>46</v>
      </c>
      <c r="C1016" s="39">
        <f>'[1]21ps'!O17</f>
        <v>102595</v>
      </c>
      <c r="D1016" s="40">
        <f>'[1]22ps'!O17</f>
        <v>0</v>
      </c>
      <c r="E1016" s="40">
        <f t="shared" si="25"/>
        <v>142003</v>
      </c>
      <c r="F1016" s="40">
        <v>142003</v>
      </c>
      <c r="G1016" s="41">
        <f>[1]PS!O16</f>
        <v>145564</v>
      </c>
    </row>
    <row r="1017" spans="1:7">
      <c r="A1017" s="158" t="s">
        <v>47</v>
      </c>
      <c r="B1017" s="159" t="s">
        <v>48</v>
      </c>
      <c r="C1017" s="39">
        <f>'[1]21ps'!O18</f>
        <v>169114.32</v>
      </c>
      <c r="D1017" s="40">
        <f>'[1]22ps'!O18</f>
        <v>85871.52</v>
      </c>
      <c r="E1017" s="40">
        <f t="shared" si="25"/>
        <v>118612.8</v>
      </c>
      <c r="F1017" s="40">
        <v>204484.32</v>
      </c>
      <c r="G1017" s="41">
        <f>[1]PS!O17</f>
        <v>209612.16</v>
      </c>
    </row>
    <row r="1018" spans="1:7">
      <c r="A1018" s="158" t="s">
        <v>49</v>
      </c>
      <c r="B1018" s="159" t="s">
        <v>50</v>
      </c>
      <c r="C1018" s="39">
        <f>'[1]21ps'!O19</f>
        <v>28185.72</v>
      </c>
      <c r="D1018" s="40">
        <f>'[1]22ps'!O19</f>
        <v>14311.92</v>
      </c>
      <c r="E1018" s="40">
        <f t="shared" si="25"/>
        <v>19768.8</v>
      </c>
      <c r="F1018" s="40">
        <v>34080.72</v>
      </c>
      <c r="G1018" s="41">
        <f>[1]PS!O18</f>
        <v>34935.36</v>
      </c>
    </row>
    <row r="1019" spans="1:7">
      <c r="A1019" s="158" t="s">
        <v>51</v>
      </c>
      <c r="B1019" s="159" t="s">
        <v>52</v>
      </c>
      <c r="C1019" s="39">
        <f>'[1]21ps'!O20</f>
        <v>18174.03</v>
      </c>
      <c r="D1019" s="40">
        <f>'[1]22ps'!O20</f>
        <v>9941.93</v>
      </c>
      <c r="E1019" s="40">
        <f t="shared" si="25"/>
        <v>24138.79</v>
      </c>
      <c r="F1019" s="40">
        <v>34080.72</v>
      </c>
      <c r="G1019" s="41">
        <f>[1]PS!O19</f>
        <v>43669.2</v>
      </c>
    </row>
    <row r="1020" spans="1:7">
      <c r="A1020" s="158" t="s">
        <v>53</v>
      </c>
      <c r="B1020" s="159" t="s">
        <v>54</v>
      </c>
      <c r="C1020" s="39">
        <f>'[1]21ps'!O21</f>
        <v>4700</v>
      </c>
      <c r="D1020" s="40">
        <f>'[1]22ps'!O21</f>
        <v>2100</v>
      </c>
      <c r="E1020" s="40">
        <f t="shared" si="25"/>
        <v>3900</v>
      </c>
      <c r="F1020" s="40">
        <v>6000</v>
      </c>
      <c r="G1020" s="41">
        <f>[1]PS!O20</f>
        <v>6000</v>
      </c>
    </row>
    <row r="1021" spans="1:7">
      <c r="A1021" s="158" t="s">
        <v>55</v>
      </c>
      <c r="B1021" s="159" t="s">
        <v>56</v>
      </c>
      <c r="C1021" s="39">
        <f>'[1]21ps'!O22</f>
        <v>0</v>
      </c>
      <c r="D1021" s="40">
        <f>'[1]22ps'!O22</f>
        <v>0</v>
      </c>
      <c r="E1021" s="40">
        <f t="shared" si="25"/>
        <v>0</v>
      </c>
      <c r="F1021" s="40">
        <v>0</v>
      </c>
      <c r="G1021" s="41">
        <f>[1]PS!O21</f>
        <v>0</v>
      </c>
    </row>
    <row r="1022" spans="1:7">
      <c r="A1022" s="84" t="s">
        <v>57</v>
      </c>
      <c r="B1022" s="174" t="s">
        <v>58</v>
      </c>
      <c r="C1022" s="55">
        <f>'[1]21ps'!O24+'[1]21ps'!O25+'[1]21ps'!O26</f>
        <v>247389</v>
      </c>
      <c r="D1022" s="42">
        <f>'[1]22ps'!O24+'[1]22ps'!O25+'[1]22ps'!O27</f>
        <v>143694</v>
      </c>
      <c r="E1022" s="42">
        <f t="shared" si="25"/>
        <v>63309</v>
      </c>
      <c r="F1022" s="42">
        <v>207003</v>
      </c>
      <c r="G1022" s="43">
        <f>[1]PS!O23+[1]PS!O24+[1]PS!O25</f>
        <v>195564</v>
      </c>
    </row>
    <row r="1023" ht="17.25" customHeight="1" spans="1:7">
      <c r="A1023" s="172" t="s">
        <v>59</v>
      </c>
      <c r="B1023" s="187"/>
      <c r="C1023" s="118">
        <f>SUM(C1003:C1022)</f>
        <v>2373008.73</v>
      </c>
      <c r="D1023" s="47">
        <f>SUM(D1003:D1022)</f>
        <v>1180642</v>
      </c>
      <c r="E1023" s="47">
        <f t="shared" si="25"/>
        <v>1606915.92</v>
      </c>
      <c r="F1023" s="118">
        <f>SUM(F1003:F1022)</f>
        <v>2787557.92</v>
      </c>
      <c r="G1023" s="110">
        <f>SUM(G1003:G1022)</f>
        <v>2766136.1</v>
      </c>
    </row>
    <row r="1024" spans="1:7">
      <c r="A1024" s="158"/>
      <c r="B1024" s="159"/>
      <c r="C1024" s="161"/>
      <c r="D1024" s="162"/>
      <c r="E1024" s="162"/>
      <c r="F1024" s="162"/>
      <c r="G1024" s="162"/>
    </row>
    <row r="1025" spans="1:7">
      <c r="A1025" s="158"/>
      <c r="B1025" s="159"/>
      <c r="C1025" s="161"/>
      <c r="D1025" s="162"/>
      <c r="E1025" s="162"/>
      <c r="F1025" s="162"/>
      <c r="G1025" s="162"/>
    </row>
    <row r="1026" ht="15.15" spans="1:7">
      <c r="A1026" s="158"/>
      <c r="B1026" s="159"/>
      <c r="C1026" s="161"/>
      <c r="D1026" s="162"/>
      <c r="E1026" s="162"/>
      <c r="F1026" s="162"/>
      <c r="G1026" s="162"/>
    </row>
    <row r="1027" spans="1:7">
      <c r="A1027" s="163"/>
      <c r="B1027" s="164" t="s">
        <v>13</v>
      </c>
      <c r="C1027" s="136" t="s">
        <v>15</v>
      </c>
      <c r="D1027" s="137" t="s">
        <v>16</v>
      </c>
      <c r="E1027" s="138"/>
      <c r="F1027" s="138"/>
      <c r="G1027" s="139" t="s">
        <v>17</v>
      </c>
    </row>
    <row r="1028" spans="1:7">
      <c r="A1028" s="165"/>
      <c r="B1028" s="166"/>
      <c r="C1028" s="142"/>
      <c r="D1028" s="143" t="s">
        <v>19</v>
      </c>
      <c r="E1028" s="144" t="s">
        <v>20</v>
      </c>
      <c r="F1028" s="145" t="s">
        <v>21</v>
      </c>
      <c r="G1028" s="146"/>
    </row>
    <row r="1029" ht="15.15" spans="1:7">
      <c r="A1029" s="167"/>
      <c r="B1029" s="168"/>
      <c r="C1029" s="147" t="s">
        <v>22</v>
      </c>
      <c r="D1029" s="148" t="s">
        <v>22</v>
      </c>
      <c r="E1029" s="149" t="s">
        <v>23</v>
      </c>
      <c r="F1029" s="150"/>
      <c r="G1029" s="151" t="s">
        <v>24</v>
      </c>
    </row>
    <row r="1030" spans="1:7">
      <c r="A1030" s="51"/>
      <c r="B1030" s="169"/>
      <c r="C1030" s="52"/>
      <c r="D1030" s="53"/>
      <c r="E1030" s="53"/>
      <c r="F1030" s="53"/>
      <c r="G1030" s="54"/>
    </row>
    <row r="1031" spans="1:7">
      <c r="A1031" s="158" t="s">
        <v>61</v>
      </c>
      <c r="B1031" s="159" t="s">
        <v>62</v>
      </c>
      <c r="C1031" s="36">
        <f>'[1]21mooe'!P3</f>
        <v>86802</v>
      </c>
      <c r="D1031" s="37">
        <f>'[1]22mooe'!P3</f>
        <v>29730</v>
      </c>
      <c r="E1031" s="37">
        <f>F1031-D1031</f>
        <v>90270</v>
      </c>
      <c r="F1031" s="37">
        <v>120000</v>
      </c>
      <c r="G1031" s="38">
        <f>[1]MOOE!P2</f>
        <v>120000</v>
      </c>
    </row>
    <row r="1032" spans="1:7">
      <c r="A1032" s="158" t="s">
        <v>63</v>
      </c>
      <c r="B1032" s="159" t="s">
        <v>64</v>
      </c>
      <c r="C1032" s="39">
        <f>'[1]21mooe'!P4</f>
        <v>67130</v>
      </c>
      <c r="D1032" s="40">
        <f>'[1]22mooe'!P4</f>
        <v>49900</v>
      </c>
      <c r="E1032" s="40">
        <f>F1032-D1032</f>
        <v>70100</v>
      </c>
      <c r="F1032" s="40">
        <v>120000</v>
      </c>
      <c r="G1032" s="41">
        <f>[1]MOOE!P3</f>
        <v>120000</v>
      </c>
    </row>
    <row r="1033" spans="1:7">
      <c r="A1033" s="158" t="s">
        <v>65</v>
      </c>
      <c r="B1033" s="159" t="s">
        <v>66</v>
      </c>
      <c r="C1033" s="39">
        <f>'[1]21mooe'!P5</f>
        <v>29038.2</v>
      </c>
      <c r="D1033" s="40">
        <f>'[1]22mooe'!P5</f>
        <v>13239.82</v>
      </c>
      <c r="E1033" s="40">
        <f>F1033-D1033</f>
        <v>56760.18</v>
      </c>
      <c r="F1033" s="40">
        <v>70000</v>
      </c>
      <c r="G1033" s="41">
        <f>[1]MOOE!P4</f>
        <v>70000</v>
      </c>
    </row>
    <row r="1034" spans="1:7">
      <c r="A1034" s="158" t="s">
        <v>67</v>
      </c>
      <c r="B1034" s="159" t="s">
        <v>68</v>
      </c>
      <c r="C1034" s="39">
        <f>'[1]21mooe'!P7</f>
        <v>50000</v>
      </c>
      <c r="D1034" s="40">
        <f>'[1]22mooe'!P7</f>
        <v>20593.93</v>
      </c>
      <c r="E1034" s="40"/>
      <c r="F1034" s="40">
        <v>50000</v>
      </c>
      <c r="G1034" s="41">
        <f>[1]MOOE!P6</f>
        <v>50000</v>
      </c>
    </row>
    <row r="1035" spans="1:7">
      <c r="A1035" s="158" t="s">
        <v>75</v>
      </c>
      <c r="B1035" s="159" t="s">
        <v>76</v>
      </c>
      <c r="C1035" s="39">
        <f>'[1]21mooe'!P11</f>
        <v>0</v>
      </c>
      <c r="D1035" s="40">
        <v>0</v>
      </c>
      <c r="E1035" s="40">
        <f t="shared" ref="E1035:E1042" si="26">F1035-D1035</f>
        <v>3600</v>
      </c>
      <c r="F1035" s="40">
        <v>3600</v>
      </c>
      <c r="G1035" s="41">
        <f>[1]MOOE!P10</f>
        <v>3600</v>
      </c>
    </row>
    <row r="1036" spans="1:7">
      <c r="A1036" s="158" t="s">
        <v>143</v>
      </c>
      <c r="B1036" s="159" t="s">
        <v>78</v>
      </c>
      <c r="C1036" s="39">
        <f>'[1]21mooe'!P12</f>
        <v>18904.05</v>
      </c>
      <c r="D1036" s="40">
        <f>'[1]22mooe'!P12</f>
        <v>8582</v>
      </c>
      <c r="E1036" s="40">
        <f t="shared" si="26"/>
        <v>11418</v>
      </c>
      <c r="F1036" s="40">
        <v>20000</v>
      </c>
      <c r="G1036" s="41">
        <f>[1]MOOE!P11</f>
        <v>20000</v>
      </c>
    </row>
    <row r="1037" spans="1:7">
      <c r="A1037" s="158" t="s">
        <v>87</v>
      </c>
      <c r="B1037" s="159" t="s">
        <v>88</v>
      </c>
      <c r="C1037" s="39">
        <f>'[1]21mooe'!P14</f>
        <v>0</v>
      </c>
      <c r="D1037" s="40">
        <v>0</v>
      </c>
      <c r="E1037" s="40">
        <f t="shared" si="26"/>
        <v>0</v>
      </c>
      <c r="F1037" s="40">
        <v>0</v>
      </c>
      <c r="G1037" s="41">
        <f>[1]MOOE!P13</f>
        <v>0</v>
      </c>
    </row>
    <row r="1038" spans="1:7">
      <c r="A1038" s="158" t="s">
        <v>89</v>
      </c>
      <c r="B1038" s="159" t="s">
        <v>90</v>
      </c>
      <c r="C1038" s="39">
        <f>'[1]21mooe'!P19</f>
        <v>0</v>
      </c>
      <c r="D1038" s="40">
        <f>'[1]22mooe'!P19</f>
        <v>0</v>
      </c>
      <c r="E1038" s="40">
        <f t="shared" si="26"/>
        <v>0</v>
      </c>
      <c r="F1038" s="40">
        <v>0</v>
      </c>
      <c r="G1038" s="41">
        <v>0</v>
      </c>
    </row>
    <row r="1039" spans="1:7">
      <c r="A1039" s="158" t="s">
        <v>93</v>
      </c>
      <c r="B1039" s="159" t="s">
        <v>94</v>
      </c>
      <c r="C1039" s="39">
        <f>'[1]21mooe'!P21</f>
        <v>0</v>
      </c>
      <c r="D1039" s="40">
        <v>0</v>
      </c>
      <c r="E1039" s="40">
        <f t="shared" si="26"/>
        <v>10000</v>
      </c>
      <c r="F1039" s="40">
        <v>10000</v>
      </c>
      <c r="G1039" s="41">
        <f>[1]MOOE!P19</f>
        <v>10000</v>
      </c>
    </row>
    <row r="1040" spans="1:7">
      <c r="A1040" s="158" t="s">
        <v>95</v>
      </c>
      <c r="B1040" s="159" t="s">
        <v>96</v>
      </c>
      <c r="C1040" s="39">
        <f>'[1]21mooe'!P22</f>
        <v>0</v>
      </c>
      <c r="D1040" s="40">
        <f>'[1]22mooe'!P22</f>
        <v>0</v>
      </c>
      <c r="E1040" s="40">
        <f t="shared" si="26"/>
        <v>20000</v>
      </c>
      <c r="F1040" s="40">
        <v>20000</v>
      </c>
      <c r="G1040" s="41">
        <f>[1]MOOE!P20</f>
        <v>20000</v>
      </c>
    </row>
    <row r="1041" spans="1:7">
      <c r="A1041" s="158" t="s">
        <v>105</v>
      </c>
      <c r="B1041" s="159" t="s">
        <v>106</v>
      </c>
      <c r="C1041" s="39">
        <f>'[1]21mooe'!P28</f>
        <v>43533.22</v>
      </c>
      <c r="D1041" s="40">
        <f>'[1]22mooe'!P29</f>
        <v>5400</v>
      </c>
      <c r="E1041" s="40">
        <f t="shared" si="26"/>
        <v>44600</v>
      </c>
      <c r="F1041" s="40">
        <v>50000</v>
      </c>
      <c r="G1041" s="41">
        <f>[1]MOOE!P25</f>
        <v>50000</v>
      </c>
    </row>
    <row r="1042" ht="15.15" spans="1:7">
      <c r="A1042" s="182" t="s">
        <v>107</v>
      </c>
      <c r="B1042" s="183"/>
      <c r="C1042" s="92">
        <f>SUM(C1031:C1041)</f>
        <v>295407.47</v>
      </c>
      <c r="D1042" s="46">
        <f>SUM(D1031:D1041)</f>
        <v>127445.75</v>
      </c>
      <c r="E1042" s="46">
        <f t="shared" si="26"/>
        <v>336154.25</v>
      </c>
      <c r="F1042" s="92">
        <f>SUM(F1031:F1041)</f>
        <v>463600</v>
      </c>
      <c r="G1042" s="85">
        <f>SUM(G1031:G1041)</f>
        <v>463600</v>
      </c>
    </row>
    <row r="1043" spans="1:7">
      <c r="A1043" s="158"/>
      <c r="B1043" s="190"/>
      <c r="C1043" s="39"/>
      <c r="D1043" s="40"/>
      <c r="E1043" s="40"/>
      <c r="F1043" s="40"/>
      <c r="G1043" s="41"/>
    </row>
    <row r="1044" spans="1:7">
      <c r="A1044" s="158" t="s">
        <v>138</v>
      </c>
      <c r="B1044" s="159" t="s">
        <v>114</v>
      </c>
      <c r="C1044" s="39">
        <v>0</v>
      </c>
      <c r="D1044" s="40">
        <v>0</v>
      </c>
      <c r="E1044" s="40">
        <f>F1044-D1044</f>
        <v>0</v>
      </c>
      <c r="F1044" s="40">
        <v>0</v>
      </c>
      <c r="G1044" s="41">
        <f>[1]MOOE!P30</f>
        <v>0</v>
      </c>
    </row>
    <row r="1045" spans="1:7">
      <c r="A1045" s="158" t="s">
        <v>131</v>
      </c>
      <c r="B1045" s="184" t="s">
        <v>110</v>
      </c>
      <c r="C1045" s="39">
        <f>'[1]21mooe'!P34</f>
        <v>18000</v>
      </c>
      <c r="D1045" s="40">
        <f>'[1]22mooe'!P34</f>
        <v>0</v>
      </c>
      <c r="E1045" s="40">
        <f>F1045-D1045</f>
        <v>0</v>
      </c>
      <c r="F1045" s="40">
        <v>0</v>
      </c>
      <c r="G1045" s="41">
        <f>[1]MOOE!P31</f>
        <v>0</v>
      </c>
    </row>
    <row r="1046" spans="1:7">
      <c r="A1046" s="158" t="s">
        <v>132</v>
      </c>
      <c r="B1046" s="196" t="s">
        <v>116</v>
      </c>
      <c r="C1046" s="39">
        <f>'[1]21mooe'!P35</f>
        <v>9600</v>
      </c>
      <c r="D1046" s="40">
        <v>0</v>
      </c>
      <c r="E1046" s="40">
        <f>F1046-D1046</f>
        <v>0</v>
      </c>
      <c r="F1046" s="40">
        <v>0</v>
      </c>
      <c r="G1046" s="41">
        <f>[1]MOOE!P32</f>
        <v>0</v>
      </c>
    </row>
    <row r="1047" ht="18" customHeight="1" spans="1:7">
      <c r="A1047" s="60" t="s">
        <v>117</v>
      </c>
      <c r="B1047" s="192"/>
      <c r="C1047" s="63">
        <f>SUM(C1044:C1046)</f>
        <v>27600</v>
      </c>
      <c r="D1047" s="63">
        <f>SUM(D1044:D1046)</f>
        <v>0</v>
      </c>
      <c r="E1047" s="63">
        <f>SUM(E1044:E1046)</f>
        <v>0</v>
      </c>
      <c r="F1047" s="62">
        <f>SUM(F1044:F1046)</f>
        <v>0</v>
      </c>
      <c r="G1047" s="64">
        <f>SUM(G1044:G1046)</f>
        <v>0</v>
      </c>
    </row>
    <row r="1048" ht="20.25" customHeight="1" spans="1:7">
      <c r="A1048" s="172"/>
      <c r="B1048" s="193"/>
      <c r="C1048" s="68">
        <f>C1023+C1042+C1047</f>
        <v>2696016.2</v>
      </c>
      <c r="D1048" s="67">
        <f>D1023+D1042+D1047</f>
        <v>1308087.75</v>
      </c>
      <c r="E1048" s="68">
        <f>F1048-D1048</f>
        <v>1943070.17</v>
      </c>
      <c r="F1048" s="67">
        <f>F1023+F1042+F1047</f>
        <v>3251157.92</v>
      </c>
      <c r="G1048" s="69">
        <f>G1023+G1042+G1047</f>
        <v>3229736.1</v>
      </c>
    </row>
    <row r="1049" ht="15" spans="1:7">
      <c r="A1049" s="72"/>
      <c r="B1049" s="73"/>
      <c r="C1049" s="71"/>
      <c r="D1049" s="71"/>
      <c r="E1049" s="71"/>
      <c r="F1049" s="71"/>
      <c r="G1049" s="71"/>
    </row>
    <row r="1050" ht="15" spans="1:7">
      <c r="A1050" s="72"/>
      <c r="B1050" s="73"/>
      <c r="C1050" s="71"/>
      <c r="D1050" s="71"/>
      <c r="E1050" s="71"/>
      <c r="F1050" s="71"/>
      <c r="G1050" s="71"/>
    </row>
    <row r="1051" ht="15" spans="1:7">
      <c r="A1051" s="72"/>
      <c r="B1051" s="73"/>
      <c r="C1051" s="71"/>
      <c r="D1051" s="71"/>
      <c r="E1051" s="71"/>
      <c r="F1051" s="71"/>
      <c r="G1051" s="71"/>
    </row>
    <row r="1052" spans="1:7">
      <c r="A1052" s="72"/>
      <c r="B1052" s="72" t="s">
        <v>121</v>
      </c>
      <c r="C1052" s="76"/>
      <c r="D1052" s="77"/>
      <c r="E1052" s="78" t="s">
        <v>122</v>
      </c>
      <c r="F1052" s="78"/>
      <c r="G1052" s="76"/>
    </row>
    <row r="1053" spans="1:7">
      <c r="A1053" s="72"/>
      <c r="B1053" s="79"/>
      <c r="C1053" s="76"/>
      <c r="D1053" s="77"/>
      <c r="E1053" s="77"/>
      <c r="F1053" s="77"/>
      <c r="G1053" s="76"/>
    </row>
    <row r="1055" spans="2:7">
      <c r="B1055" s="81" t="s">
        <v>125</v>
      </c>
      <c r="C1055" s="81"/>
      <c r="D1055" s="81"/>
      <c r="E1055" s="81" t="s">
        <v>124</v>
      </c>
      <c r="F1055" s="81"/>
      <c r="G1055" s="81"/>
    </row>
    <row r="1056" spans="2:7">
      <c r="B1056" s="82" t="s">
        <v>127</v>
      </c>
      <c r="C1056" s="82"/>
      <c r="D1056" s="82"/>
      <c r="E1056" s="82" t="s">
        <v>126</v>
      </c>
      <c r="F1056" s="82"/>
      <c r="G1056" s="82"/>
    </row>
    <row r="1057" spans="2:7">
      <c r="B1057" s="82"/>
      <c r="C1057" s="82"/>
      <c r="D1057" s="82"/>
      <c r="E1057" s="82"/>
      <c r="F1057" s="82"/>
      <c r="G1057" s="82"/>
    </row>
    <row r="1058" spans="2:7">
      <c r="B1058" s="82"/>
      <c r="C1058" s="82"/>
      <c r="D1058" s="82"/>
      <c r="E1058" s="82"/>
      <c r="F1058" s="82"/>
      <c r="G1058" s="82"/>
    </row>
    <row r="1059" spans="2:7">
      <c r="B1059" s="82"/>
      <c r="C1059" s="82"/>
      <c r="D1059" s="82"/>
      <c r="E1059" s="82"/>
      <c r="F1059" s="82"/>
      <c r="G1059" s="82"/>
    </row>
    <row r="1060" spans="1:7">
      <c r="A1060" s="98"/>
      <c r="B1060" s="98"/>
      <c r="C1060" s="98"/>
      <c r="D1060" s="98"/>
      <c r="E1060" s="98"/>
      <c r="F1060" s="98"/>
      <c r="G1060" s="98"/>
    </row>
    <row r="1061" spans="1:7">
      <c r="A1061" s="100"/>
      <c r="B1061" s="100"/>
      <c r="C1061" s="100"/>
      <c r="D1061" s="100"/>
      <c r="E1061" s="100"/>
      <c r="F1061" s="100"/>
      <c r="G1061" s="100"/>
    </row>
    <row r="1062" spans="1:7">
      <c r="A1062" s="100"/>
      <c r="B1062" s="100"/>
      <c r="C1062" s="100"/>
      <c r="D1062" s="100"/>
      <c r="E1062" s="100"/>
      <c r="F1062" s="100"/>
      <c r="G1062" s="100"/>
    </row>
    <row r="1063" spans="1:7">
      <c r="A1063" s="97"/>
      <c r="B1063" s="97"/>
      <c r="C1063" s="97"/>
      <c r="D1063" s="97"/>
      <c r="E1063" s="97"/>
      <c r="F1063" s="97"/>
      <c r="G1063" s="97"/>
    </row>
    <row r="1064" ht="15.6" spans="1:7">
      <c r="A1064" s="131"/>
      <c r="B1064" s="131"/>
      <c r="C1064" s="131"/>
      <c r="D1064" s="131"/>
      <c r="E1064" s="131"/>
      <c r="F1064" s="131"/>
      <c r="G1064" s="131"/>
    </row>
    <row r="1065" ht="12.75" customHeight="1" spans="1:7">
      <c r="A1065" s="132"/>
      <c r="B1065" s="132"/>
      <c r="C1065" s="132"/>
      <c r="D1065" s="132"/>
      <c r="E1065" s="132"/>
      <c r="F1065" s="132"/>
      <c r="G1065" s="132"/>
    </row>
    <row r="1066" ht="13.5" customHeight="1" spans="1:7">
      <c r="A1066" s="197"/>
      <c r="B1066" s="197"/>
      <c r="C1066" s="197"/>
      <c r="D1066" s="197" t="s">
        <v>6</v>
      </c>
      <c r="E1066" s="198">
        <v>2023</v>
      </c>
      <c r="F1066" s="197"/>
      <c r="G1066" s="197"/>
    </row>
    <row r="1067" spans="1:7">
      <c r="A1067" s="199"/>
      <c r="B1067" s="198"/>
      <c r="C1067" s="198"/>
      <c r="D1067" s="197" t="s">
        <v>9</v>
      </c>
      <c r="E1067" s="199" t="s">
        <v>186</v>
      </c>
      <c r="F1067" s="199"/>
      <c r="G1067" s="198"/>
    </row>
    <row r="1068" ht="15.15" spans="1:7">
      <c r="A1068" s="197"/>
      <c r="B1068" s="198"/>
      <c r="C1068" s="198"/>
      <c r="D1068" s="197"/>
      <c r="E1068" s="199"/>
      <c r="F1068" s="199"/>
      <c r="G1068" s="198"/>
    </row>
    <row r="1069" spans="1:7">
      <c r="A1069" s="163"/>
      <c r="B1069" s="164" t="s">
        <v>13</v>
      </c>
      <c r="C1069" s="136" t="s">
        <v>15</v>
      </c>
      <c r="D1069" s="137" t="s">
        <v>16</v>
      </c>
      <c r="E1069" s="138"/>
      <c r="F1069" s="138"/>
      <c r="G1069" s="139" t="s">
        <v>17</v>
      </c>
    </row>
    <row r="1070" spans="1:7">
      <c r="A1070" s="165"/>
      <c r="B1070" s="166"/>
      <c r="C1070" s="142"/>
      <c r="D1070" s="143" t="s">
        <v>19</v>
      </c>
      <c r="E1070" s="144" t="s">
        <v>20</v>
      </c>
      <c r="F1070" s="145" t="s">
        <v>21</v>
      </c>
      <c r="G1070" s="146"/>
    </row>
    <row r="1071" ht="15.15" spans="1:7">
      <c r="A1071" s="175"/>
      <c r="B1071" s="168"/>
      <c r="C1071" s="147" t="s">
        <v>22</v>
      </c>
      <c r="D1071" s="148" t="s">
        <v>22</v>
      </c>
      <c r="E1071" s="149" t="s">
        <v>23</v>
      </c>
      <c r="F1071" s="150"/>
      <c r="G1071" s="151" t="s">
        <v>24</v>
      </c>
    </row>
    <row r="1072" spans="1:7">
      <c r="A1072" s="51"/>
      <c r="B1072" s="169"/>
      <c r="C1072" s="52"/>
      <c r="D1072" s="53"/>
      <c r="E1072" s="53"/>
      <c r="F1072" s="53"/>
      <c r="G1072" s="54"/>
    </row>
    <row r="1073" spans="1:7">
      <c r="A1073" s="158" t="s">
        <v>61</v>
      </c>
      <c r="B1073" s="159" t="s">
        <v>62</v>
      </c>
      <c r="C1073" s="36">
        <f>'[1]21mooe'!Q3</f>
        <v>12750</v>
      </c>
      <c r="D1073" s="37">
        <f>'[1]22mooe'!Q3</f>
        <v>8000</v>
      </c>
      <c r="E1073" s="37">
        <f>F1073-D1073</f>
        <v>22000</v>
      </c>
      <c r="F1073" s="37">
        <v>30000</v>
      </c>
      <c r="G1073" s="38">
        <f>[1]MOOE!Q2</f>
        <v>30000</v>
      </c>
    </row>
    <row r="1074" spans="1:7">
      <c r="A1074" s="158" t="s">
        <v>63</v>
      </c>
      <c r="B1074" s="159" t="s">
        <v>64</v>
      </c>
      <c r="C1074" s="39">
        <f>'[1]21mooe'!Q4</f>
        <v>13900</v>
      </c>
      <c r="D1074" s="40">
        <f>'[1]22mooe'!Q4</f>
        <v>19700</v>
      </c>
      <c r="E1074" s="40">
        <f>F1074-D1074</f>
        <v>10300</v>
      </c>
      <c r="F1074" s="40">
        <v>30000</v>
      </c>
      <c r="G1074" s="41">
        <f>[1]MOOE!Q3</f>
        <v>30000</v>
      </c>
    </row>
    <row r="1075" spans="1:7">
      <c r="A1075" s="158" t="s">
        <v>65</v>
      </c>
      <c r="B1075" s="159" t="s">
        <v>66</v>
      </c>
      <c r="C1075" s="39">
        <f>'[1]21mooe'!Q5</f>
        <v>27110</v>
      </c>
      <c r="D1075" s="40">
        <f>'[1]22mooe'!Q5</f>
        <v>17750</v>
      </c>
      <c r="E1075" s="40">
        <f>F1075-D1075</f>
        <v>12250</v>
      </c>
      <c r="F1075" s="40">
        <v>30000</v>
      </c>
      <c r="G1075" s="41">
        <f>[1]MOOE!Q4</f>
        <v>30000</v>
      </c>
    </row>
    <row r="1076" spans="1:7">
      <c r="A1076" s="158" t="s">
        <v>67</v>
      </c>
      <c r="B1076" s="159" t="s">
        <v>68</v>
      </c>
      <c r="C1076" s="39">
        <v>0</v>
      </c>
      <c r="D1076" s="40">
        <v>0</v>
      </c>
      <c r="E1076" s="40"/>
      <c r="F1076" s="40">
        <v>0</v>
      </c>
      <c r="G1076" s="41">
        <f>[1]MOOE!Q6</f>
        <v>0</v>
      </c>
    </row>
    <row r="1077" spans="1:7">
      <c r="A1077" s="158" t="s">
        <v>87</v>
      </c>
      <c r="B1077" s="159" t="s">
        <v>88</v>
      </c>
      <c r="C1077" s="39">
        <v>0</v>
      </c>
      <c r="D1077" s="40">
        <v>0</v>
      </c>
      <c r="E1077" s="40">
        <f>F1077-D1077</f>
        <v>0</v>
      </c>
      <c r="F1077" s="40">
        <v>0</v>
      </c>
      <c r="G1077" s="41">
        <f>[1]MOOE!Q13</f>
        <v>0</v>
      </c>
    </row>
    <row r="1078" spans="1:7">
      <c r="A1078" s="158" t="s">
        <v>89</v>
      </c>
      <c r="B1078" s="159" t="s">
        <v>90</v>
      </c>
      <c r="C1078" s="39">
        <f>'[1]21mooe'!Q19</f>
        <v>0</v>
      </c>
      <c r="D1078" s="40">
        <f>'[1]22mooe'!Q19</f>
        <v>0</v>
      </c>
      <c r="E1078" s="40">
        <f>F1078-D1078</f>
        <v>0</v>
      </c>
      <c r="F1078" s="40">
        <v>0</v>
      </c>
      <c r="G1078" s="41">
        <v>0</v>
      </c>
    </row>
    <row r="1079" spans="1:7">
      <c r="A1079" s="158" t="s">
        <v>95</v>
      </c>
      <c r="B1079" s="159" t="s">
        <v>96</v>
      </c>
      <c r="C1079" s="39"/>
      <c r="D1079" s="40"/>
      <c r="E1079" s="40">
        <f>F1079-D1079</f>
        <v>0</v>
      </c>
      <c r="F1079" s="40">
        <v>0</v>
      </c>
      <c r="G1079" s="41">
        <f>[1]MOOE!Q20</f>
        <v>0</v>
      </c>
    </row>
    <row r="1080" spans="1:7">
      <c r="A1080" s="158" t="s">
        <v>105</v>
      </c>
      <c r="B1080" s="159" t="s">
        <v>106</v>
      </c>
      <c r="C1080" s="39"/>
      <c r="D1080" s="40"/>
      <c r="E1080" s="40">
        <f>F1080-D1080</f>
        <v>0</v>
      </c>
      <c r="F1080" s="40">
        <v>0</v>
      </c>
      <c r="G1080" s="41">
        <f>[1]MOOE!Q25</f>
        <v>0</v>
      </c>
    </row>
    <row r="1081" ht="17.25" customHeight="1" spans="1:7">
      <c r="A1081" s="182" t="s">
        <v>107</v>
      </c>
      <c r="B1081" s="183"/>
      <c r="C1081" s="92">
        <f>SUM(C1073:C1080)</f>
        <v>53760</v>
      </c>
      <c r="D1081" s="46">
        <f>SUM(D1073:D1080)</f>
        <v>45450</v>
      </c>
      <c r="E1081" s="46">
        <f>F1081-D1081</f>
        <v>44550</v>
      </c>
      <c r="F1081" s="92">
        <f>SUM(F1073:F1080)</f>
        <v>90000</v>
      </c>
      <c r="G1081" s="85">
        <f>SUM(G1073:G1080)</f>
        <v>90000</v>
      </c>
    </row>
    <row r="1082" ht="18" customHeight="1" spans="1:7">
      <c r="A1082" s="158"/>
      <c r="B1082" s="190"/>
      <c r="C1082" s="39"/>
      <c r="D1082" s="40"/>
      <c r="E1082" s="40"/>
      <c r="F1082" s="40"/>
      <c r="G1082" s="41"/>
    </row>
    <row r="1083" spans="1:7">
      <c r="A1083" s="158" t="s">
        <v>131</v>
      </c>
      <c r="B1083" s="184" t="s">
        <v>110</v>
      </c>
      <c r="C1083" s="39">
        <f>'[1]21mooe'!Q34</f>
        <v>0</v>
      </c>
      <c r="D1083" s="40">
        <f>'[1]22mooe'!Q34</f>
        <v>0</v>
      </c>
      <c r="E1083" s="40">
        <f>F1083-D1083</f>
        <v>0</v>
      </c>
      <c r="F1083" s="40">
        <v>0</v>
      </c>
      <c r="G1083" s="41">
        <f>[1]MOOE!Q31</f>
        <v>0</v>
      </c>
    </row>
    <row r="1084" spans="1:7">
      <c r="A1084" s="158" t="s">
        <v>138</v>
      </c>
      <c r="B1084" s="159" t="s">
        <v>114</v>
      </c>
      <c r="C1084" s="39"/>
      <c r="D1084" s="40"/>
      <c r="E1084" s="40">
        <f>F1084-D1084</f>
        <v>0</v>
      </c>
      <c r="F1084" s="40">
        <v>0</v>
      </c>
      <c r="G1084" s="41">
        <f>[1]MOOE!Q32</f>
        <v>0</v>
      </c>
    </row>
    <row r="1085" spans="1:7">
      <c r="A1085" s="158" t="s">
        <v>132</v>
      </c>
      <c r="B1085" s="185" t="s">
        <v>116</v>
      </c>
      <c r="C1085" s="39">
        <v>0</v>
      </c>
      <c r="D1085" s="40"/>
      <c r="E1085" s="40">
        <f>F1085-D1085</f>
        <v>0</v>
      </c>
      <c r="F1085" s="40">
        <v>0</v>
      </c>
      <c r="G1085" s="41">
        <f>[1]MOOE!Q32</f>
        <v>0</v>
      </c>
    </row>
    <row r="1086" ht="14.25" customHeight="1" spans="1:7">
      <c r="A1086" s="60" t="s">
        <v>117</v>
      </c>
      <c r="B1086" s="171"/>
      <c r="C1086" s="62">
        <f>SUM(C1083:C1085)</f>
        <v>0</v>
      </c>
      <c r="D1086" s="62">
        <f>SUM(D1083:D1085)</f>
        <v>0</v>
      </c>
      <c r="E1086" s="63">
        <f>F1086-D1086</f>
        <v>0</v>
      </c>
      <c r="F1086" s="62">
        <f>SUM(F1083:F1085)</f>
        <v>0</v>
      </c>
      <c r="G1086" s="64">
        <f>SUM(G1083:G1085)</f>
        <v>0</v>
      </c>
    </row>
    <row r="1087" ht="13.5" customHeight="1" spans="1:7">
      <c r="A1087" s="172"/>
      <c r="B1087" s="173"/>
      <c r="C1087" s="67">
        <f>C1081+C1086</f>
        <v>53760</v>
      </c>
      <c r="D1087" s="67">
        <f>D1081+D1086</f>
        <v>45450</v>
      </c>
      <c r="E1087" s="68">
        <f>F1087-D1087</f>
        <v>44550</v>
      </c>
      <c r="F1087" s="67">
        <f>F1081+F1086</f>
        <v>90000</v>
      </c>
      <c r="G1087" s="69">
        <f>G1081+G1086</f>
        <v>90000</v>
      </c>
    </row>
    <row r="1088" ht="10.5" customHeight="1" spans="1:7">
      <c r="A1088" s="121"/>
      <c r="B1088" s="200"/>
      <c r="C1088" s="123"/>
      <c r="D1088" s="123"/>
      <c r="E1088" s="123"/>
      <c r="F1088" s="123"/>
      <c r="G1088" s="123"/>
    </row>
    <row r="1089" ht="20.25" customHeight="1" spans="1:7">
      <c r="A1089" s="121"/>
      <c r="B1089" s="200"/>
      <c r="C1089" s="123"/>
      <c r="D1089" s="123"/>
      <c r="E1089" s="123"/>
      <c r="F1089" s="123"/>
      <c r="G1089" s="123"/>
    </row>
    <row r="1090" ht="15" spans="1:7">
      <c r="A1090" s="72"/>
      <c r="B1090" s="73"/>
      <c r="C1090" s="71"/>
      <c r="D1090" s="71"/>
      <c r="E1090" s="71"/>
      <c r="F1090" s="71"/>
      <c r="G1090" s="71"/>
    </row>
    <row r="1091" spans="1:7">
      <c r="A1091" s="72"/>
      <c r="B1091" s="72" t="s">
        <v>121</v>
      </c>
      <c r="C1091" s="76"/>
      <c r="D1091" s="77"/>
      <c r="E1091" s="78" t="s">
        <v>122</v>
      </c>
      <c r="F1091" s="78"/>
      <c r="G1091" s="76"/>
    </row>
    <row r="1092" spans="1:7">
      <c r="A1092" s="72"/>
      <c r="B1092" s="72"/>
      <c r="C1092" s="76"/>
      <c r="D1092" s="77"/>
      <c r="E1092" s="78"/>
      <c r="F1092" s="78"/>
      <c r="G1092" s="76"/>
    </row>
    <row r="1093" spans="2:7">
      <c r="B1093" s="81" t="s">
        <v>125</v>
      </c>
      <c r="C1093" s="81"/>
      <c r="D1093" s="81"/>
      <c r="E1093" s="81" t="s">
        <v>124</v>
      </c>
      <c r="F1093" s="81"/>
      <c r="G1093" s="81"/>
    </row>
    <row r="1094" spans="2:7">
      <c r="B1094" s="82" t="s">
        <v>127</v>
      </c>
      <c r="C1094" s="82"/>
      <c r="D1094" s="82"/>
      <c r="E1094" s="82" t="s">
        <v>126</v>
      </c>
      <c r="F1094" s="82"/>
      <c r="G1094" s="82"/>
    </row>
    <row r="1095" spans="2:7">
      <c r="B1095" s="82"/>
      <c r="C1095" s="82"/>
      <c r="D1095" s="82"/>
      <c r="E1095" s="82"/>
      <c r="F1095" s="82"/>
      <c r="G1095" s="82"/>
    </row>
    <row r="1096" spans="2:7">
      <c r="B1096" s="82"/>
      <c r="C1096" s="82"/>
      <c r="D1096" s="82"/>
      <c r="E1096" s="82"/>
      <c r="F1096" s="82"/>
      <c r="G1096" s="82"/>
    </row>
    <row r="1097" spans="2:7">
      <c r="B1097" s="82"/>
      <c r="C1097" s="82"/>
      <c r="D1097" s="82"/>
      <c r="E1097" s="82"/>
      <c r="F1097" s="82"/>
      <c r="G1097" s="82"/>
    </row>
    <row r="1098" spans="2:7">
      <c r="B1098" s="82"/>
      <c r="C1098" s="82"/>
      <c r="D1098" s="82"/>
      <c r="E1098" s="82"/>
      <c r="F1098" s="82"/>
      <c r="G1098" s="82"/>
    </row>
    <row r="1099" spans="2:7">
      <c r="B1099" s="82"/>
      <c r="C1099" s="82"/>
      <c r="D1099" s="82"/>
      <c r="E1099" s="82"/>
      <c r="F1099" s="82"/>
      <c r="G1099" s="82"/>
    </row>
    <row r="1100" spans="2:7">
      <c r="B1100" s="82"/>
      <c r="C1100" s="82"/>
      <c r="D1100" s="82"/>
      <c r="E1100" s="82"/>
      <c r="F1100" s="82"/>
      <c r="G1100" s="82"/>
    </row>
    <row r="1101" spans="1:7">
      <c r="A1101" s="98"/>
      <c r="B1101" s="98"/>
      <c r="C1101" s="98"/>
      <c r="D1101" s="98"/>
      <c r="E1101" s="98"/>
      <c r="F1101" s="98"/>
      <c r="G1101" s="98"/>
    </row>
    <row r="1102" spans="1:7">
      <c r="A1102" s="100"/>
      <c r="B1102" s="100"/>
      <c r="C1102" s="100"/>
      <c r="D1102" s="100"/>
      <c r="E1102" s="100"/>
      <c r="F1102" s="100"/>
      <c r="G1102" s="100"/>
    </row>
    <row r="1103" spans="1:7">
      <c r="A1103" s="100"/>
      <c r="B1103" s="100"/>
      <c r="C1103" s="100"/>
      <c r="D1103" s="100"/>
      <c r="E1103" s="100"/>
      <c r="F1103" s="100"/>
      <c r="G1103" s="100"/>
    </row>
    <row r="1104" spans="1:7">
      <c r="A1104" s="97"/>
      <c r="B1104" s="97"/>
      <c r="C1104" s="97"/>
      <c r="D1104" s="97"/>
      <c r="E1104" s="97"/>
      <c r="F1104" s="97"/>
      <c r="G1104" s="97"/>
    </row>
    <row r="1105" ht="15.6" spans="1:7">
      <c r="A1105" s="131"/>
      <c r="B1105" s="131"/>
      <c r="C1105" s="131"/>
      <c r="D1105" s="131"/>
      <c r="E1105" s="131"/>
      <c r="F1105" s="131"/>
      <c r="G1105" s="131"/>
    </row>
    <row r="1106" ht="15.6" spans="1:7">
      <c r="A1106" s="131"/>
      <c r="B1106" s="131"/>
      <c r="C1106" s="131"/>
      <c r="D1106" s="131"/>
      <c r="E1106" s="131"/>
      <c r="F1106" s="131"/>
      <c r="G1106" s="131"/>
    </row>
    <row r="1107" spans="1:7">
      <c r="A1107" s="132"/>
      <c r="B1107" s="132"/>
      <c r="C1107" s="132"/>
      <c r="D1107" s="132"/>
      <c r="E1107" s="132"/>
      <c r="F1107" s="132"/>
      <c r="G1107" s="132"/>
    </row>
    <row r="1108" spans="1:7">
      <c r="A1108" s="105"/>
      <c r="B1108" s="105"/>
      <c r="C1108" s="105"/>
      <c r="D1108" s="105" t="s">
        <v>6</v>
      </c>
      <c r="E1108" s="132">
        <v>2023</v>
      </c>
      <c r="F1108" s="105"/>
      <c r="G1108" s="105"/>
    </row>
    <row r="1109" ht="24" customHeight="1" spans="1:7">
      <c r="A1109" s="97"/>
      <c r="B1109" s="132"/>
      <c r="C1109" s="132"/>
      <c r="D1109" s="105" t="s">
        <v>9</v>
      </c>
      <c r="E1109" s="97" t="s">
        <v>188</v>
      </c>
      <c r="F1109" s="97"/>
      <c r="G1109" s="132"/>
    </row>
    <row r="1110" spans="1:7">
      <c r="A1110" s="105"/>
      <c r="B1110" s="132"/>
      <c r="C1110" s="132"/>
      <c r="D1110" s="105"/>
      <c r="E1110" s="97"/>
      <c r="F1110" s="97"/>
      <c r="G1110" s="132"/>
    </row>
    <row r="1111" ht="18.15" spans="1:7">
      <c r="A1111" s="186"/>
      <c r="B1111" s="186"/>
      <c r="C1111" s="186"/>
      <c r="D1111" s="186"/>
      <c r="E1111" s="186"/>
      <c r="F1111" s="186"/>
      <c r="G1111" s="186"/>
    </row>
    <row r="1112" spans="1:7">
      <c r="A1112" s="163"/>
      <c r="B1112" s="164" t="s">
        <v>13</v>
      </c>
      <c r="C1112" s="136" t="s">
        <v>15</v>
      </c>
      <c r="D1112" s="137" t="s">
        <v>16</v>
      </c>
      <c r="E1112" s="138"/>
      <c r="F1112" s="138"/>
      <c r="G1112" s="139" t="s">
        <v>17</v>
      </c>
    </row>
    <row r="1113" spans="1:7">
      <c r="A1113" s="165"/>
      <c r="B1113" s="166"/>
      <c r="C1113" s="142"/>
      <c r="D1113" s="143" t="s">
        <v>19</v>
      </c>
      <c r="E1113" s="144" t="s">
        <v>20</v>
      </c>
      <c r="F1113" s="145" t="s">
        <v>21</v>
      </c>
      <c r="G1113" s="146"/>
    </row>
    <row r="1114" ht="15.15" spans="1:7">
      <c r="A1114" s="175"/>
      <c r="B1114" s="168"/>
      <c r="C1114" s="147" t="s">
        <v>22</v>
      </c>
      <c r="D1114" s="148" t="s">
        <v>22</v>
      </c>
      <c r="E1114" s="149" t="s">
        <v>23</v>
      </c>
      <c r="F1114" s="150"/>
      <c r="G1114" s="151" t="s">
        <v>24</v>
      </c>
    </row>
    <row r="1115" spans="1:7">
      <c r="A1115" s="51"/>
      <c r="B1115" s="169"/>
      <c r="C1115" s="52"/>
      <c r="D1115" s="53"/>
      <c r="E1115" s="53"/>
      <c r="F1115" s="53"/>
      <c r="G1115" s="54"/>
    </row>
    <row r="1116" spans="1:7">
      <c r="A1116" s="158" t="s">
        <v>61</v>
      </c>
      <c r="B1116" s="159" t="s">
        <v>62</v>
      </c>
      <c r="C1116" s="36">
        <f>'[1]21mooe'!R3</f>
        <v>0</v>
      </c>
      <c r="D1116" s="37">
        <f>'[1]22mooe'!R3</f>
        <v>0</v>
      </c>
      <c r="E1116" s="37">
        <f>F1116-D1116</f>
        <v>0</v>
      </c>
      <c r="F1116" s="37">
        <v>0</v>
      </c>
      <c r="G1116" s="38">
        <f>[1]MOOE!R2</f>
        <v>0</v>
      </c>
    </row>
    <row r="1117" spans="1:7">
      <c r="A1117" s="158" t="s">
        <v>63</v>
      </c>
      <c r="B1117" s="159" t="s">
        <v>64</v>
      </c>
      <c r="C1117" s="39">
        <f>'[1]21mooe'!R4</f>
        <v>28600</v>
      </c>
      <c r="D1117" s="40">
        <f>'[1]22mooe'!R4</f>
        <v>18650</v>
      </c>
      <c r="E1117" s="40">
        <f>F1117-D1117</f>
        <v>11350</v>
      </c>
      <c r="F1117" s="40">
        <v>30000</v>
      </c>
      <c r="G1117" s="41">
        <f>[1]MOOE!R3</f>
        <v>30000</v>
      </c>
    </row>
    <row r="1118" spans="1:7">
      <c r="A1118" s="158" t="s">
        <v>65</v>
      </c>
      <c r="B1118" s="159" t="s">
        <v>66</v>
      </c>
      <c r="C1118" s="39">
        <f>'[1]21mooe'!R5</f>
        <v>19795</v>
      </c>
      <c r="D1118" s="40">
        <f>'[1]22mooe'!R5</f>
        <v>6346</v>
      </c>
      <c r="E1118" s="40">
        <f>F1118-D1118</f>
        <v>13654</v>
      </c>
      <c r="F1118" s="40">
        <v>20000</v>
      </c>
      <c r="G1118" s="41">
        <f>[1]MOOE!R4</f>
        <v>20000</v>
      </c>
    </row>
    <row r="1119" spans="1:7">
      <c r="A1119" s="158" t="s">
        <v>67</v>
      </c>
      <c r="B1119" s="159" t="s">
        <v>68</v>
      </c>
      <c r="C1119" s="39">
        <v>0</v>
      </c>
      <c r="D1119" s="40">
        <v>0</v>
      </c>
      <c r="E1119" s="40"/>
      <c r="F1119" s="40">
        <v>0</v>
      </c>
      <c r="G1119" s="41">
        <v>0</v>
      </c>
    </row>
    <row r="1120" spans="1:7">
      <c r="A1120" s="158" t="s">
        <v>87</v>
      </c>
      <c r="B1120" s="159" t="s">
        <v>88</v>
      </c>
      <c r="C1120" s="39">
        <f>'[1]21mooe'!R14</f>
        <v>99600</v>
      </c>
      <c r="D1120" s="40">
        <f>'[1]22mooe'!R14</f>
        <v>49800</v>
      </c>
      <c r="E1120" s="40">
        <f>F1120-D1120</f>
        <v>49800</v>
      </c>
      <c r="F1120" s="40">
        <v>99600</v>
      </c>
      <c r="G1120" s="41">
        <f>[1]MOOE!R13</f>
        <v>99600</v>
      </c>
    </row>
    <row r="1121" spans="1:7">
      <c r="A1121" s="158" t="s">
        <v>89</v>
      </c>
      <c r="B1121" s="159" t="s">
        <v>90</v>
      </c>
      <c r="C1121" s="39">
        <v>0</v>
      </c>
      <c r="D1121" s="40">
        <v>0</v>
      </c>
      <c r="E1121" s="40">
        <f>F1121-D1121</f>
        <v>0</v>
      </c>
      <c r="F1121" s="40">
        <v>0</v>
      </c>
      <c r="G1121" s="41">
        <v>0</v>
      </c>
    </row>
    <row r="1122" spans="1:7">
      <c r="A1122" s="158" t="s">
        <v>95</v>
      </c>
      <c r="B1122" s="159" t="s">
        <v>96</v>
      </c>
      <c r="C1122" s="39">
        <v>0</v>
      </c>
      <c r="D1122" s="40">
        <v>0</v>
      </c>
      <c r="E1122" s="40">
        <f>F1122-D1122</f>
        <v>0</v>
      </c>
      <c r="F1122" s="40">
        <v>0</v>
      </c>
      <c r="G1122" s="41">
        <v>0</v>
      </c>
    </row>
    <row r="1123" spans="1:7">
      <c r="A1123" s="158" t="s">
        <v>105</v>
      </c>
      <c r="B1123" s="159" t="s">
        <v>106</v>
      </c>
      <c r="C1123" s="39">
        <v>0</v>
      </c>
      <c r="D1123" s="40">
        <v>0</v>
      </c>
      <c r="E1123" s="40">
        <f>F1123-D1123</f>
        <v>0</v>
      </c>
      <c r="F1123" s="40">
        <v>0</v>
      </c>
      <c r="G1123" s="41">
        <v>0</v>
      </c>
    </row>
    <row r="1124" ht="15.15" spans="1:7">
      <c r="A1124" s="182" t="s">
        <v>107</v>
      </c>
      <c r="B1124" s="183"/>
      <c r="C1124" s="92">
        <f>SUM(C1116:C1123)</f>
        <v>147995</v>
      </c>
      <c r="D1124" s="92">
        <f>SUM(D1116:D1123)</f>
        <v>74796</v>
      </c>
      <c r="E1124" s="46">
        <f>F1124-D1124</f>
        <v>74804</v>
      </c>
      <c r="F1124" s="92">
        <f>SUM(F1116:F1123)</f>
        <v>149600</v>
      </c>
      <c r="G1124" s="85">
        <f>SUM(G1116:G1123)</f>
        <v>149600</v>
      </c>
    </row>
    <row r="1125" spans="1:7">
      <c r="A1125" s="158"/>
      <c r="B1125" s="190"/>
      <c r="C1125" s="39"/>
      <c r="D1125" s="40"/>
      <c r="E1125" s="40"/>
      <c r="F1125" s="40"/>
      <c r="G1125" s="41"/>
    </row>
    <row r="1126" spans="1:7">
      <c r="A1126" s="158" t="s">
        <v>131</v>
      </c>
      <c r="B1126" s="184" t="s">
        <v>110</v>
      </c>
      <c r="C1126" s="39">
        <f>'[1]21mooe'!R34</f>
        <v>30000</v>
      </c>
      <c r="D1126" s="40">
        <v>0</v>
      </c>
      <c r="E1126" s="40">
        <f>F1126-D1126</f>
        <v>0</v>
      </c>
      <c r="F1126" s="40">
        <v>0</v>
      </c>
      <c r="G1126" s="41">
        <f>[1]MOOE!R31</f>
        <v>0</v>
      </c>
    </row>
    <row r="1127" spans="1:7">
      <c r="A1127" s="158" t="s">
        <v>138</v>
      </c>
      <c r="B1127" s="159" t="s">
        <v>114</v>
      </c>
      <c r="C1127" s="39">
        <v>0</v>
      </c>
      <c r="D1127" s="40">
        <v>0</v>
      </c>
      <c r="E1127" s="40">
        <f>F1127-D1127</f>
        <v>0</v>
      </c>
      <c r="F1127" s="40">
        <v>0</v>
      </c>
      <c r="G1127" s="41">
        <v>0</v>
      </c>
    </row>
    <row r="1128" spans="1:7">
      <c r="A1128" s="158" t="s">
        <v>132</v>
      </c>
      <c r="B1128" s="196" t="s">
        <v>116</v>
      </c>
      <c r="C1128" s="39">
        <v>0</v>
      </c>
      <c r="D1128" s="40">
        <v>0</v>
      </c>
      <c r="E1128" s="40">
        <f>F1128-D1128</f>
        <v>0</v>
      </c>
      <c r="F1128" s="40">
        <v>0</v>
      </c>
      <c r="G1128" s="41">
        <v>0</v>
      </c>
    </row>
    <row r="1129" ht="18" customHeight="1" spans="1:7">
      <c r="A1129" s="60" t="s">
        <v>117</v>
      </c>
      <c r="B1129" s="171"/>
      <c r="C1129" s="62">
        <f>SUM(C1126:C1128)</f>
        <v>30000</v>
      </c>
      <c r="D1129" s="62">
        <f>SUM(D1126:D1128)</f>
        <v>0</v>
      </c>
      <c r="E1129" s="63">
        <f>F1129-D1129</f>
        <v>0</v>
      </c>
      <c r="F1129" s="62">
        <f>SUM(F1126:F1128)</f>
        <v>0</v>
      </c>
      <c r="G1129" s="64">
        <f>SUM(G1126:G1128)</f>
        <v>0</v>
      </c>
    </row>
    <row r="1130" ht="20.25" customHeight="1" spans="1:7">
      <c r="A1130" s="172"/>
      <c r="B1130" s="173"/>
      <c r="C1130" s="118">
        <f>C1124+C1129</f>
        <v>177995</v>
      </c>
      <c r="D1130" s="118">
        <f>D1124+D1129</f>
        <v>74796</v>
      </c>
      <c r="E1130" s="47">
        <f>F1130-D1130</f>
        <v>74804</v>
      </c>
      <c r="F1130" s="118">
        <f>F1124+F1129</f>
        <v>149600</v>
      </c>
      <c r="G1130" s="110">
        <f>G1124+G1129</f>
        <v>149600</v>
      </c>
    </row>
    <row r="1131" ht="20.25" customHeight="1" spans="1:7">
      <c r="A1131" s="121"/>
      <c r="B1131" s="200"/>
      <c r="C1131" s="123"/>
      <c r="D1131" s="123"/>
      <c r="E1131" s="123"/>
      <c r="F1131" s="123"/>
      <c r="G1131" s="123"/>
    </row>
    <row r="1132" ht="15" spans="1:7">
      <c r="A1132" s="72"/>
      <c r="B1132" s="73"/>
      <c r="C1132" s="71"/>
      <c r="D1132" s="71"/>
      <c r="E1132" s="71"/>
      <c r="F1132" s="71"/>
      <c r="G1132" s="71"/>
    </row>
    <row r="1133" ht="15" spans="1:7">
      <c r="A1133" s="72"/>
      <c r="B1133" s="73"/>
      <c r="C1133" s="71"/>
      <c r="D1133" s="71"/>
      <c r="E1133" s="71"/>
      <c r="F1133" s="71"/>
      <c r="G1133" s="71"/>
    </row>
    <row r="1134" spans="1:7">
      <c r="A1134" s="72"/>
      <c r="B1134" s="72" t="s">
        <v>121</v>
      </c>
      <c r="C1134" s="76"/>
      <c r="D1134" s="77"/>
      <c r="E1134" s="78" t="s">
        <v>122</v>
      </c>
      <c r="F1134" s="78"/>
      <c r="G1134" s="76"/>
    </row>
    <row r="1135" spans="1:7">
      <c r="A1135" s="72"/>
      <c r="B1135" s="79"/>
      <c r="C1135" s="76"/>
      <c r="D1135" s="77"/>
      <c r="E1135" s="77"/>
      <c r="F1135" s="77"/>
      <c r="G1135" s="76"/>
    </row>
    <row r="1137" spans="2:7">
      <c r="B1137" s="81" t="s">
        <v>125</v>
      </c>
      <c r="C1137" s="81"/>
      <c r="D1137" s="81"/>
      <c r="E1137" s="81" t="s">
        <v>124</v>
      </c>
      <c r="F1137" s="81"/>
      <c r="G1137" s="81"/>
    </row>
    <row r="1138" spans="2:7">
      <c r="B1138" s="82" t="s">
        <v>127</v>
      </c>
      <c r="C1138" s="82"/>
      <c r="D1138" s="82"/>
      <c r="E1138" s="82" t="s">
        <v>126</v>
      </c>
      <c r="F1138" s="82"/>
      <c r="G1138" s="82"/>
    </row>
    <row r="1139" spans="2:7">
      <c r="B1139" s="82"/>
      <c r="C1139" s="82"/>
      <c r="D1139" s="82"/>
      <c r="E1139" s="82"/>
      <c r="F1139" s="82"/>
      <c r="G1139" s="82"/>
    </row>
    <row r="1140" spans="2:7">
      <c r="B1140" s="82"/>
      <c r="C1140" s="82"/>
      <c r="D1140" s="82"/>
      <c r="E1140" s="82"/>
      <c r="F1140" s="82"/>
      <c r="G1140" s="82"/>
    </row>
    <row r="1141" spans="2:7">
      <c r="B1141" s="82"/>
      <c r="C1141" s="82"/>
      <c r="D1141" s="82"/>
      <c r="E1141" s="82"/>
      <c r="F1141" s="82"/>
      <c r="G1141" s="82"/>
    </row>
    <row r="1142" spans="2:7">
      <c r="B1142" s="82"/>
      <c r="C1142" s="82"/>
      <c r="D1142" s="82"/>
      <c r="E1142" s="82"/>
      <c r="F1142" s="82"/>
      <c r="G1142" s="82"/>
    </row>
    <row r="1143" spans="2:7">
      <c r="B1143" s="82"/>
      <c r="C1143" s="82"/>
      <c r="D1143" s="82"/>
      <c r="E1143" s="82"/>
      <c r="F1143" s="82"/>
      <c r="G1143" s="82"/>
    </row>
    <row r="1144" spans="2:7">
      <c r="B1144" s="82"/>
      <c r="C1144" s="82"/>
      <c r="D1144" s="82"/>
      <c r="E1144" s="82"/>
      <c r="F1144" s="82"/>
      <c r="G1144" s="82"/>
    </row>
    <row r="1145" spans="1:7">
      <c r="A1145" s="98"/>
      <c r="B1145" s="98"/>
      <c r="C1145" s="98"/>
      <c r="D1145" s="98"/>
      <c r="E1145" s="98"/>
      <c r="F1145" s="98"/>
      <c r="G1145" s="98"/>
    </row>
    <row r="1146" spans="1:7">
      <c r="A1146" s="100"/>
      <c r="B1146" s="100"/>
      <c r="C1146" s="100"/>
      <c r="D1146" s="100"/>
      <c r="E1146" s="100"/>
      <c r="F1146" s="100"/>
      <c r="G1146" s="100"/>
    </row>
    <row r="1147" spans="1:7">
      <c r="A1147" s="100"/>
      <c r="B1147" s="100"/>
      <c r="C1147" s="100"/>
      <c r="D1147" s="100"/>
      <c r="E1147" s="100"/>
      <c r="F1147" s="100"/>
      <c r="G1147" s="100"/>
    </row>
    <row r="1148" spans="1:7">
      <c r="A1148" s="97"/>
      <c r="B1148" s="97"/>
      <c r="C1148" s="97"/>
      <c r="D1148" s="97"/>
      <c r="E1148" s="97"/>
      <c r="F1148" s="97"/>
      <c r="G1148" s="97"/>
    </row>
    <row r="1149" ht="15.6" spans="1:7">
      <c r="A1149" s="131"/>
      <c r="B1149" s="131"/>
      <c r="C1149" s="131"/>
      <c r="D1149" s="131"/>
      <c r="E1149" s="131"/>
      <c r="F1149" s="131"/>
      <c r="G1149" s="131"/>
    </row>
    <row r="1150" ht="15.6" spans="1:7">
      <c r="A1150" s="131"/>
      <c r="B1150" s="131"/>
      <c r="C1150" s="131"/>
      <c r="D1150" s="131"/>
      <c r="E1150" s="131"/>
      <c r="F1150" s="131"/>
      <c r="G1150" s="131"/>
    </row>
    <row r="1151" spans="1:7">
      <c r="A1151" s="132"/>
      <c r="B1151" s="132"/>
      <c r="C1151" s="132"/>
      <c r="D1151" s="132"/>
      <c r="E1151" s="132"/>
      <c r="F1151" s="132"/>
      <c r="G1151" s="132"/>
    </row>
    <row r="1152" spans="1:7">
      <c r="A1152" s="105"/>
      <c r="B1152" s="105"/>
      <c r="C1152" s="105"/>
      <c r="D1152" s="105" t="s">
        <v>6</v>
      </c>
      <c r="E1152" s="132">
        <v>2023</v>
      </c>
      <c r="F1152" s="105"/>
      <c r="G1152" s="105"/>
    </row>
    <row r="1153" ht="24" customHeight="1" spans="1:7">
      <c r="A1153" s="97"/>
      <c r="B1153" s="132"/>
      <c r="C1153" s="132"/>
      <c r="D1153" s="105" t="s">
        <v>9</v>
      </c>
      <c r="E1153" s="97" t="s">
        <v>190</v>
      </c>
      <c r="F1153" s="97"/>
      <c r="G1153" s="132"/>
    </row>
    <row r="1154" spans="1:7">
      <c r="A1154" s="105"/>
      <c r="B1154" s="132"/>
      <c r="C1154" s="132"/>
      <c r="D1154" s="105"/>
      <c r="E1154" s="97"/>
      <c r="F1154" s="97"/>
      <c r="G1154" s="132"/>
    </row>
    <row r="1155" ht="18.15" spans="1:7">
      <c r="A1155" s="186"/>
      <c r="B1155" s="186"/>
      <c r="C1155" s="186"/>
      <c r="D1155" s="186"/>
      <c r="E1155" s="186"/>
      <c r="F1155" s="186"/>
      <c r="G1155" s="186"/>
    </row>
    <row r="1156" spans="1:7">
      <c r="A1156" s="163"/>
      <c r="B1156" s="164" t="s">
        <v>13</v>
      </c>
      <c r="C1156" s="136" t="s">
        <v>15</v>
      </c>
      <c r="D1156" s="137" t="s">
        <v>16</v>
      </c>
      <c r="E1156" s="138"/>
      <c r="F1156" s="138"/>
      <c r="G1156" s="139" t="s">
        <v>17</v>
      </c>
    </row>
    <row r="1157" spans="1:7">
      <c r="A1157" s="165"/>
      <c r="B1157" s="166"/>
      <c r="C1157" s="142"/>
      <c r="D1157" s="143" t="s">
        <v>19</v>
      </c>
      <c r="E1157" s="144" t="s">
        <v>20</v>
      </c>
      <c r="F1157" s="145" t="s">
        <v>21</v>
      </c>
      <c r="G1157" s="146"/>
    </row>
    <row r="1158" ht="15.15" spans="1:7">
      <c r="A1158" s="175"/>
      <c r="B1158" s="168"/>
      <c r="C1158" s="147" t="s">
        <v>22</v>
      </c>
      <c r="D1158" s="148" t="s">
        <v>22</v>
      </c>
      <c r="E1158" s="149" t="s">
        <v>23</v>
      </c>
      <c r="F1158" s="150"/>
      <c r="G1158" s="151" t="s">
        <v>24</v>
      </c>
    </row>
    <row r="1159" spans="1:7">
      <c r="A1159" s="51"/>
      <c r="B1159" s="169"/>
      <c r="C1159" s="52"/>
      <c r="D1159" s="53"/>
      <c r="E1159" s="53"/>
      <c r="F1159" s="53"/>
      <c r="G1159" s="54"/>
    </row>
    <row r="1160" spans="1:7">
      <c r="A1160" s="158" t="s">
        <v>63</v>
      </c>
      <c r="B1160" s="159" t="s">
        <v>64</v>
      </c>
      <c r="C1160" s="36">
        <f>'[1]21mooe'!S4</f>
        <v>50000</v>
      </c>
      <c r="D1160" s="37">
        <f>'[1]22mooe'!S4</f>
        <v>50000</v>
      </c>
      <c r="E1160" s="37">
        <f>F1160-D1160</f>
        <v>0</v>
      </c>
      <c r="F1160" s="37">
        <v>50000</v>
      </c>
      <c r="G1160" s="38">
        <f>[1]MOOE!S3</f>
        <v>50000</v>
      </c>
    </row>
    <row r="1161" spans="1:7">
      <c r="A1161" s="158" t="s">
        <v>65</v>
      </c>
      <c r="B1161" s="159" t="s">
        <v>66</v>
      </c>
      <c r="C1161" s="39">
        <f>'[1]21mooe'!S5</f>
        <v>20000</v>
      </c>
      <c r="D1161" s="40">
        <f>'[1]22mooe'!S5</f>
        <v>0</v>
      </c>
      <c r="E1161" s="40">
        <f>F1161-D1161</f>
        <v>20000</v>
      </c>
      <c r="F1161" s="40">
        <v>20000</v>
      </c>
      <c r="G1161" s="41">
        <f>[1]MOOE!S4</f>
        <v>20000</v>
      </c>
    </row>
    <row r="1162" spans="1:7">
      <c r="A1162" s="158" t="s">
        <v>67</v>
      </c>
      <c r="B1162" s="159" t="s">
        <v>68</v>
      </c>
      <c r="C1162" s="39">
        <f>'[1]21mooe'!S7</f>
        <v>196071.25</v>
      </c>
      <c r="D1162" s="40">
        <f>'[1]22mooe'!S7</f>
        <v>132235.5</v>
      </c>
      <c r="E1162" s="40"/>
      <c r="F1162" s="40">
        <v>400000</v>
      </c>
      <c r="G1162" s="41">
        <f>[1]MOOE!S6</f>
        <v>400000</v>
      </c>
    </row>
    <row r="1163" spans="1:7">
      <c r="A1163" s="158" t="s">
        <v>87</v>
      </c>
      <c r="B1163" s="159" t="s">
        <v>88</v>
      </c>
      <c r="C1163" s="39">
        <f>'[1]21mooe'!S14</f>
        <v>105600</v>
      </c>
      <c r="D1163" s="40">
        <f>'[1]22mooe'!S14</f>
        <v>52800</v>
      </c>
      <c r="E1163" s="40">
        <f>F1163-D1163</f>
        <v>52800</v>
      </c>
      <c r="F1163" s="40">
        <v>105600</v>
      </c>
      <c r="G1163" s="41">
        <f>[1]MOOE!S13</f>
        <v>105600</v>
      </c>
    </row>
    <row r="1164" spans="1:7">
      <c r="A1164" s="158" t="s">
        <v>89</v>
      </c>
      <c r="B1164" s="159" t="s">
        <v>90</v>
      </c>
      <c r="C1164" s="39">
        <v>0</v>
      </c>
      <c r="D1164" s="40">
        <v>0</v>
      </c>
      <c r="E1164" s="40">
        <f>F1164-D1164</f>
        <v>0</v>
      </c>
      <c r="F1164" s="40">
        <v>0</v>
      </c>
      <c r="G1164" s="41">
        <v>0</v>
      </c>
    </row>
    <row r="1165" spans="1:7">
      <c r="A1165" s="158" t="s">
        <v>95</v>
      </c>
      <c r="B1165" s="159" t="s">
        <v>96</v>
      </c>
      <c r="C1165" s="39">
        <f>'[1]21mooe'!S22</f>
        <v>28264</v>
      </c>
      <c r="D1165" s="40">
        <f>'[1]22mooe'!S22</f>
        <v>16941</v>
      </c>
      <c r="E1165" s="40">
        <f>F1165-D1165</f>
        <v>33059</v>
      </c>
      <c r="F1165" s="40">
        <v>50000</v>
      </c>
      <c r="G1165" s="41">
        <f>[1]MOOE!S20</f>
        <v>50000</v>
      </c>
    </row>
    <row r="1166" spans="1:7">
      <c r="A1166" s="158" t="s">
        <v>105</v>
      </c>
      <c r="B1166" s="159" t="s">
        <v>106</v>
      </c>
      <c r="C1166" s="39">
        <v>0</v>
      </c>
      <c r="D1166" s="40">
        <v>0</v>
      </c>
      <c r="E1166" s="40">
        <f>F1166-D1166</f>
        <v>0</v>
      </c>
      <c r="F1166" s="40">
        <v>0</v>
      </c>
      <c r="G1166" s="41">
        <v>0</v>
      </c>
    </row>
    <row r="1167" ht="18" customHeight="1" spans="1:7">
      <c r="A1167" s="182" t="s">
        <v>107</v>
      </c>
      <c r="B1167" s="183"/>
      <c r="C1167" s="92">
        <f>SUM(C1160:C1166)</f>
        <v>399935.25</v>
      </c>
      <c r="D1167" s="92">
        <f>SUM(D1160:D1166)</f>
        <v>251976.5</v>
      </c>
      <c r="E1167" s="46">
        <f>F1167-D1167</f>
        <v>373623.5</v>
      </c>
      <c r="F1167" s="92">
        <f>SUM(F1160:F1166)</f>
        <v>625600</v>
      </c>
      <c r="G1167" s="85">
        <f>SUM(G1160:G1166)</f>
        <v>625600</v>
      </c>
    </row>
    <row r="1168" ht="18" customHeight="1" spans="1:7">
      <c r="A1168" s="158"/>
      <c r="B1168" s="190"/>
      <c r="C1168" s="39"/>
      <c r="D1168" s="40"/>
      <c r="E1168" s="40"/>
      <c r="F1168" s="40"/>
      <c r="G1168" s="41"/>
    </row>
    <row r="1169" spans="1:7">
      <c r="A1169" s="158" t="s">
        <v>131</v>
      </c>
      <c r="B1169" s="184" t="s">
        <v>110</v>
      </c>
      <c r="C1169" s="39">
        <v>0</v>
      </c>
      <c r="D1169" s="40">
        <f>'[1]22mooe'!S34</f>
        <v>0</v>
      </c>
      <c r="E1169" s="40">
        <f>F1169-D1169</f>
        <v>0</v>
      </c>
      <c r="F1169" s="40">
        <v>0</v>
      </c>
      <c r="G1169" s="41">
        <f>[1]MOOE!S31</f>
        <v>0</v>
      </c>
    </row>
    <row r="1170" spans="1:7">
      <c r="A1170" s="158" t="s">
        <v>138</v>
      </c>
      <c r="B1170" s="159" t="s">
        <v>114</v>
      </c>
      <c r="C1170" s="39">
        <f>'[1]21mooe'!S33</f>
        <v>0</v>
      </c>
      <c r="D1170" s="40">
        <v>0</v>
      </c>
      <c r="E1170" s="40">
        <f>F1170-D1170</f>
        <v>0</v>
      </c>
      <c r="F1170" s="40">
        <v>0</v>
      </c>
      <c r="G1170" s="41">
        <v>0</v>
      </c>
    </row>
    <row r="1171" spans="1:7">
      <c r="A1171" s="158" t="s">
        <v>132</v>
      </c>
      <c r="B1171" s="184" t="s">
        <v>116</v>
      </c>
      <c r="C1171" s="39">
        <f>'[1]21mooe'!S35</f>
        <v>0</v>
      </c>
      <c r="D1171" s="40">
        <v>0</v>
      </c>
      <c r="E1171" s="40">
        <f>F1171-D1171</f>
        <v>0</v>
      </c>
      <c r="F1171" s="40">
        <v>0</v>
      </c>
      <c r="G1171" s="41">
        <f>[1]MOOE!S32</f>
        <v>0</v>
      </c>
    </row>
    <row r="1172" ht="18" customHeight="1" spans="1:7">
      <c r="A1172" s="60" t="s">
        <v>117</v>
      </c>
      <c r="B1172" s="171"/>
      <c r="C1172" s="62">
        <f>SUM(C1169:C1171)</f>
        <v>0</v>
      </c>
      <c r="D1172" s="62">
        <f>SUM(D1169:D1171)</f>
        <v>0</v>
      </c>
      <c r="E1172" s="63">
        <f>F1172-D1172</f>
        <v>0</v>
      </c>
      <c r="F1172" s="62">
        <f>SUM(F1169:F1171)</f>
        <v>0</v>
      </c>
      <c r="G1172" s="64">
        <f>SUM(G1169:G1171)</f>
        <v>0</v>
      </c>
    </row>
    <row r="1173" ht="20.25" customHeight="1" spans="1:7">
      <c r="A1173" s="172"/>
      <c r="B1173" s="173"/>
      <c r="C1173" s="67">
        <f>C1167+C1172</f>
        <v>399935.25</v>
      </c>
      <c r="D1173" s="67">
        <f>D1167+D1172</f>
        <v>251976.5</v>
      </c>
      <c r="E1173" s="68">
        <f>F1173-D1173</f>
        <v>373623.5</v>
      </c>
      <c r="F1173" s="67">
        <f>F1167+F1172</f>
        <v>625600</v>
      </c>
      <c r="G1173" s="69">
        <f>G1167+G1172</f>
        <v>625600</v>
      </c>
    </row>
    <row r="1174" ht="20.25" customHeight="1" spans="1:7">
      <c r="A1174" s="121"/>
      <c r="B1174" s="200"/>
      <c r="C1174" s="123"/>
      <c r="D1174" s="123"/>
      <c r="E1174" s="123"/>
      <c r="F1174" s="123"/>
      <c r="G1174" s="123"/>
    </row>
    <row r="1175" ht="15" spans="1:7">
      <c r="A1175" s="72"/>
      <c r="B1175" s="73"/>
      <c r="C1175" s="71"/>
      <c r="D1175" s="71"/>
      <c r="E1175" s="71"/>
      <c r="F1175" s="71"/>
      <c r="G1175" s="71"/>
    </row>
    <row r="1176" ht="15" spans="1:7">
      <c r="A1176" s="72"/>
      <c r="B1176" s="73"/>
      <c r="C1176" s="71"/>
      <c r="D1176" s="71"/>
      <c r="E1176" s="71"/>
      <c r="F1176" s="71"/>
      <c r="G1176" s="71"/>
    </row>
    <row r="1177" spans="1:7">
      <c r="A1177" s="72"/>
      <c r="B1177" s="72" t="s">
        <v>121</v>
      </c>
      <c r="C1177" s="76"/>
      <c r="D1177" s="77"/>
      <c r="E1177" s="78" t="s">
        <v>122</v>
      </c>
      <c r="F1177" s="78"/>
      <c r="G1177" s="76"/>
    </row>
    <row r="1178" spans="1:7">
      <c r="A1178" s="72"/>
      <c r="B1178" s="79"/>
      <c r="C1178" s="76"/>
      <c r="D1178" s="77"/>
      <c r="E1178" s="77"/>
      <c r="F1178" s="77"/>
      <c r="G1178" s="76"/>
    </row>
    <row r="1180" spans="2:7">
      <c r="B1180" s="81" t="s">
        <v>125</v>
      </c>
      <c r="C1180" s="81"/>
      <c r="D1180" s="81"/>
      <c r="E1180" s="81" t="s">
        <v>124</v>
      </c>
      <c r="F1180" s="81"/>
      <c r="G1180" s="81"/>
    </row>
    <row r="1181" spans="2:7">
      <c r="B1181" s="82" t="s">
        <v>127</v>
      </c>
      <c r="C1181" s="82"/>
      <c r="D1181" s="82"/>
      <c r="E1181" s="82" t="s">
        <v>126</v>
      </c>
      <c r="F1181" s="82"/>
      <c r="G1181" s="82"/>
    </row>
    <row r="1182" spans="2:7">
      <c r="B1182" s="82"/>
      <c r="C1182" s="82"/>
      <c r="D1182" s="82"/>
      <c r="E1182" s="82"/>
      <c r="F1182" s="82"/>
      <c r="G1182" s="82"/>
    </row>
    <row r="1183" spans="2:7">
      <c r="B1183" s="82"/>
      <c r="C1183" s="82"/>
      <c r="D1183" s="82"/>
      <c r="E1183" s="82"/>
      <c r="F1183" s="82"/>
      <c r="G1183" s="82"/>
    </row>
    <row r="1184" spans="2:7">
      <c r="B1184" s="82"/>
      <c r="C1184" s="82"/>
      <c r="D1184" s="82"/>
      <c r="E1184" s="82"/>
      <c r="F1184" s="82"/>
      <c r="G1184" s="82"/>
    </row>
    <row r="1185" spans="2:7">
      <c r="B1185" s="82"/>
      <c r="C1185" s="82"/>
      <c r="D1185" s="82"/>
      <c r="E1185" s="82"/>
      <c r="F1185" s="82"/>
      <c r="G1185" s="82"/>
    </row>
    <row r="1186" spans="2:7">
      <c r="B1186" s="82"/>
      <c r="C1186" s="82"/>
      <c r="D1186" s="82"/>
      <c r="E1186" s="82"/>
      <c r="F1186" s="82"/>
      <c r="G1186" s="82"/>
    </row>
    <row r="1187" spans="2:7">
      <c r="B1187" s="82"/>
      <c r="C1187" s="82"/>
      <c r="D1187" s="82"/>
      <c r="E1187" s="82"/>
      <c r="F1187" s="82"/>
      <c r="G1187" s="82"/>
    </row>
    <row r="1188" spans="1:7">
      <c r="A1188" s="98"/>
      <c r="B1188" s="98"/>
      <c r="C1188" s="98"/>
      <c r="D1188" s="98"/>
      <c r="E1188" s="98"/>
      <c r="F1188" s="98"/>
      <c r="G1188" s="98"/>
    </row>
    <row r="1189" spans="1:7">
      <c r="A1189" s="100"/>
      <c r="B1189" s="100"/>
      <c r="C1189" s="100"/>
      <c r="D1189" s="100"/>
      <c r="E1189" s="100"/>
      <c r="F1189" s="100"/>
      <c r="G1189" s="100"/>
    </row>
    <row r="1190" spans="1:7">
      <c r="A1190" s="100"/>
      <c r="B1190" s="100"/>
      <c r="C1190" s="100"/>
      <c r="D1190" s="100"/>
      <c r="E1190" s="100"/>
      <c r="F1190" s="100"/>
      <c r="G1190" s="100"/>
    </row>
    <row r="1191" spans="1:7">
      <c r="A1191" s="97"/>
      <c r="B1191" s="97"/>
      <c r="C1191" s="97"/>
      <c r="D1191" s="97"/>
      <c r="E1191" s="97"/>
      <c r="F1191" s="97"/>
      <c r="G1191" s="97"/>
    </row>
    <row r="1192" ht="15.6" spans="1:7">
      <c r="A1192" s="131"/>
      <c r="B1192" s="131"/>
      <c r="C1192" s="131"/>
      <c r="D1192" s="131"/>
      <c r="E1192" s="131"/>
      <c r="F1192" s="131"/>
      <c r="G1192" s="131"/>
    </row>
    <row r="1193" ht="15.6" spans="1:7">
      <c r="A1193" s="131"/>
      <c r="B1193" s="131"/>
      <c r="C1193" s="131"/>
      <c r="D1193" s="131"/>
      <c r="E1193" s="131"/>
      <c r="F1193" s="131"/>
      <c r="G1193" s="131"/>
    </row>
    <row r="1194" spans="1:7">
      <c r="A1194" s="132"/>
      <c r="B1194" s="132"/>
      <c r="C1194" s="132"/>
      <c r="D1194" s="132"/>
      <c r="E1194" s="132"/>
      <c r="F1194" s="132"/>
      <c r="G1194" s="132"/>
    </row>
    <row r="1195" spans="1:7">
      <c r="A1195" s="105"/>
      <c r="B1195" s="105"/>
      <c r="C1195" s="105"/>
      <c r="D1195" s="105" t="s">
        <v>6</v>
      </c>
      <c r="E1195" s="132">
        <v>2023</v>
      </c>
      <c r="F1195" s="105"/>
      <c r="G1195" s="105"/>
    </row>
    <row r="1196" ht="24" customHeight="1" spans="1:7">
      <c r="A1196" s="97"/>
      <c r="B1196" s="132"/>
      <c r="C1196" s="132"/>
      <c r="D1196" s="105" t="s">
        <v>9</v>
      </c>
      <c r="E1196" s="97" t="s">
        <v>191</v>
      </c>
      <c r="F1196" s="97"/>
      <c r="G1196" s="132"/>
    </row>
    <row r="1197" spans="1:7">
      <c r="A1197" s="105"/>
      <c r="B1197" s="132"/>
      <c r="C1197" s="132"/>
      <c r="D1197" s="105"/>
      <c r="E1197" s="97"/>
      <c r="F1197" s="97"/>
      <c r="G1197" s="132"/>
    </row>
    <row r="1198" ht="18.15" spans="1:7">
      <c r="A1198" s="186"/>
      <c r="B1198" s="186"/>
      <c r="C1198" s="186"/>
      <c r="D1198" s="186"/>
      <c r="E1198" s="186"/>
      <c r="F1198" s="186"/>
      <c r="G1198" s="186"/>
    </row>
    <row r="1199" spans="1:7">
      <c r="A1199" s="163"/>
      <c r="B1199" s="164" t="s">
        <v>13</v>
      </c>
      <c r="C1199" s="136" t="s">
        <v>15</v>
      </c>
      <c r="D1199" s="137" t="s">
        <v>16</v>
      </c>
      <c r="E1199" s="138"/>
      <c r="F1199" s="138"/>
      <c r="G1199" s="139" t="s">
        <v>17</v>
      </c>
    </row>
    <row r="1200" spans="1:7">
      <c r="A1200" s="165"/>
      <c r="B1200" s="166"/>
      <c r="C1200" s="142"/>
      <c r="D1200" s="143" t="s">
        <v>19</v>
      </c>
      <c r="E1200" s="144" t="s">
        <v>20</v>
      </c>
      <c r="F1200" s="145" t="s">
        <v>21</v>
      </c>
      <c r="G1200" s="146"/>
    </row>
    <row r="1201" ht="15.15" spans="1:7">
      <c r="A1201" s="175"/>
      <c r="B1201" s="168"/>
      <c r="C1201" s="147" t="s">
        <v>22</v>
      </c>
      <c r="D1201" s="148" t="s">
        <v>22</v>
      </c>
      <c r="E1201" s="149" t="s">
        <v>23</v>
      </c>
      <c r="F1201" s="150"/>
      <c r="G1201" s="151" t="s">
        <v>24</v>
      </c>
    </row>
    <row r="1202" spans="1:7">
      <c r="A1202" s="51"/>
      <c r="B1202" s="169"/>
      <c r="C1202" s="52"/>
      <c r="D1202" s="53"/>
      <c r="E1202" s="53"/>
      <c r="F1202" s="53"/>
      <c r="G1202" s="54"/>
    </row>
    <row r="1203" spans="1:7">
      <c r="A1203" s="158" t="s">
        <v>63</v>
      </c>
      <c r="B1203" s="159" t="s">
        <v>64</v>
      </c>
      <c r="C1203" s="36">
        <f>'[1]21mooe'!V3</f>
        <v>5000</v>
      </c>
      <c r="D1203" s="37">
        <f>'[1]22mooe'!V4</f>
        <v>7700</v>
      </c>
      <c r="E1203" s="37">
        <f t="shared" ref="E1203:E1216" si="27">F1203-D1203</f>
        <v>12300</v>
      </c>
      <c r="F1203" s="37">
        <v>20000</v>
      </c>
      <c r="G1203" s="38">
        <f>[1]MOOE!T3</f>
        <v>20000</v>
      </c>
    </row>
    <row r="1204" spans="1:7">
      <c r="A1204" s="158" t="s">
        <v>65</v>
      </c>
      <c r="B1204" s="159" t="s">
        <v>66</v>
      </c>
      <c r="C1204" s="39">
        <f>'[1]21mooe'!V5</f>
        <v>0</v>
      </c>
      <c r="D1204" s="40">
        <f>'[1]22mooe'!V5</f>
        <v>0</v>
      </c>
      <c r="E1204" s="40">
        <f t="shared" si="27"/>
        <v>20000</v>
      </c>
      <c r="F1204" s="40">
        <v>20000</v>
      </c>
      <c r="G1204" s="41">
        <f>[1]MOOE!T4</f>
        <v>20000</v>
      </c>
    </row>
    <row r="1205" spans="1:7">
      <c r="A1205" s="158" t="s">
        <v>67</v>
      </c>
      <c r="B1205" s="159" t="s">
        <v>68</v>
      </c>
      <c r="C1205" s="39">
        <f>'[1]21mooe'!V7</f>
        <v>11573</v>
      </c>
      <c r="D1205" s="40">
        <f>'[1]22mooe'!V7</f>
        <v>0</v>
      </c>
      <c r="E1205" s="40">
        <f t="shared" si="27"/>
        <v>200000</v>
      </c>
      <c r="F1205" s="40">
        <v>200000</v>
      </c>
      <c r="G1205" s="41">
        <f>[1]MOOE!T6</f>
        <v>200000</v>
      </c>
    </row>
    <row r="1206" spans="1:7">
      <c r="A1206" s="158" t="s">
        <v>87</v>
      </c>
      <c r="B1206" s="159" t="s">
        <v>88</v>
      </c>
      <c r="C1206" s="39">
        <f>'[1]21mooe'!V14</f>
        <v>52800</v>
      </c>
      <c r="D1206" s="40">
        <f>'[1]22mooe'!V14</f>
        <v>26400</v>
      </c>
      <c r="E1206" s="40">
        <f t="shared" si="27"/>
        <v>26400</v>
      </c>
      <c r="F1206" s="40">
        <v>52800</v>
      </c>
      <c r="G1206" s="41">
        <f>[1]MOOE!T13</f>
        <v>52800</v>
      </c>
    </row>
    <row r="1207" spans="1:7">
      <c r="A1207" s="158" t="s">
        <v>89</v>
      </c>
      <c r="B1207" s="159" t="s">
        <v>90</v>
      </c>
      <c r="C1207" s="39">
        <v>0</v>
      </c>
      <c r="D1207" s="40">
        <v>0</v>
      </c>
      <c r="E1207" s="40">
        <f t="shared" si="27"/>
        <v>0</v>
      </c>
      <c r="F1207" s="40">
        <v>0</v>
      </c>
      <c r="G1207" s="41">
        <v>0</v>
      </c>
    </row>
    <row r="1208" spans="1:7">
      <c r="A1208" s="158" t="s">
        <v>95</v>
      </c>
      <c r="B1208" s="159" t="s">
        <v>96</v>
      </c>
      <c r="C1208" s="39">
        <f>'[1]21mooe'!V22</f>
        <v>0</v>
      </c>
      <c r="D1208" s="40">
        <f>'[1]22mooe'!V22</f>
        <v>0</v>
      </c>
      <c r="E1208" s="40">
        <f t="shared" si="27"/>
        <v>50000</v>
      </c>
      <c r="F1208" s="40">
        <v>50000</v>
      </c>
      <c r="G1208" s="41">
        <f>[1]MOOE!T20</f>
        <v>50000</v>
      </c>
    </row>
    <row r="1209" spans="1:7">
      <c r="A1209" s="158" t="s">
        <v>105</v>
      </c>
      <c r="B1209" s="159" t="s">
        <v>106</v>
      </c>
      <c r="C1209" s="39">
        <v>0</v>
      </c>
      <c r="D1209" s="40">
        <v>0</v>
      </c>
      <c r="E1209" s="40">
        <f t="shared" si="27"/>
        <v>0</v>
      </c>
      <c r="F1209" s="40">
        <v>0</v>
      </c>
      <c r="G1209" s="41">
        <v>0</v>
      </c>
    </row>
    <row r="1210" ht="18" customHeight="1" spans="1:7">
      <c r="A1210" s="182" t="s">
        <v>107</v>
      </c>
      <c r="B1210" s="183"/>
      <c r="C1210" s="92">
        <f>SUM(C1203:C1209)</f>
        <v>69373</v>
      </c>
      <c r="D1210" s="92">
        <f>SUM(D1203:D1209)</f>
        <v>34100</v>
      </c>
      <c r="E1210" s="46">
        <f t="shared" si="27"/>
        <v>308700</v>
      </c>
      <c r="F1210" s="92">
        <f>SUM(F1203:F1209)</f>
        <v>342800</v>
      </c>
      <c r="G1210" s="85">
        <f>SUM(G1203:G1209)</f>
        <v>342800</v>
      </c>
    </row>
    <row r="1211" ht="18" customHeight="1" spans="1:7">
      <c r="A1211" s="158"/>
      <c r="B1211" s="190"/>
      <c r="C1211" s="39"/>
      <c r="D1211" s="40"/>
      <c r="E1211" s="40"/>
      <c r="F1211" s="40"/>
      <c r="G1211" s="41"/>
    </row>
    <row r="1212" spans="1:7">
      <c r="A1212" s="158" t="s">
        <v>131</v>
      </c>
      <c r="B1212" s="184" t="s">
        <v>110</v>
      </c>
      <c r="C1212" s="39">
        <f>'[1]21mooe'!V34</f>
        <v>0</v>
      </c>
      <c r="D1212" s="40">
        <v>0</v>
      </c>
      <c r="E1212" s="40">
        <f t="shared" si="27"/>
        <v>0</v>
      </c>
      <c r="F1212" s="40">
        <v>0</v>
      </c>
      <c r="G1212" s="41">
        <f>[1]MOOE!T31</f>
        <v>0</v>
      </c>
    </row>
    <row r="1213" spans="1:7">
      <c r="A1213" s="158" t="s">
        <v>138</v>
      </c>
      <c r="B1213" s="159" t="s">
        <v>114</v>
      </c>
      <c r="C1213" s="39">
        <v>0</v>
      </c>
      <c r="D1213" s="40">
        <v>0</v>
      </c>
      <c r="E1213" s="40">
        <f t="shared" si="27"/>
        <v>0</v>
      </c>
      <c r="F1213" s="40">
        <v>0</v>
      </c>
      <c r="G1213" s="41">
        <v>0</v>
      </c>
    </row>
    <row r="1214" spans="1:7">
      <c r="A1214" s="158" t="s">
        <v>132</v>
      </c>
      <c r="B1214" s="184" t="s">
        <v>116</v>
      </c>
      <c r="C1214" s="39">
        <v>0</v>
      </c>
      <c r="D1214" s="40">
        <v>0</v>
      </c>
      <c r="E1214" s="40">
        <f t="shared" si="27"/>
        <v>0</v>
      </c>
      <c r="F1214" s="40">
        <v>0</v>
      </c>
      <c r="G1214" s="41">
        <v>0</v>
      </c>
    </row>
    <row r="1215" ht="18" customHeight="1" spans="1:7">
      <c r="A1215" s="60" t="s">
        <v>117</v>
      </c>
      <c r="B1215" s="171"/>
      <c r="C1215" s="62">
        <f>SUM(C1212:C1214)</f>
        <v>0</v>
      </c>
      <c r="D1215" s="63">
        <f>SUM(D1212:D1214)</f>
        <v>0</v>
      </c>
      <c r="E1215" s="63">
        <f t="shared" si="27"/>
        <v>0</v>
      </c>
      <c r="F1215" s="62">
        <f>SUM(F1212:F1214)</f>
        <v>0</v>
      </c>
      <c r="G1215" s="64">
        <f>SUM(G1212:G1214)</f>
        <v>0</v>
      </c>
    </row>
    <row r="1216" ht="20.25" customHeight="1" spans="1:7">
      <c r="A1216" s="172"/>
      <c r="B1216" s="173"/>
      <c r="C1216" s="67">
        <f>C1210+C1215</f>
        <v>69373</v>
      </c>
      <c r="D1216" s="68">
        <f>D1210+D1215</f>
        <v>34100</v>
      </c>
      <c r="E1216" s="68">
        <f t="shared" si="27"/>
        <v>308700</v>
      </c>
      <c r="F1216" s="67">
        <f>F1210+F1215</f>
        <v>342800</v>
      </c>
      <c r="G1216" s="69">
        <f>G1210+G1215</f>
        <v>342800</v>
      </c>
    </row>
    <row r="1217" ht="20.25" customHeight="1" spans="1:7">
      <c r="A1217" s="121"/>
      <c r="B1217" s="200"/>
      <c r="C1217" s="123"/>
      <c r="D1217" s="123"/>
      <c r="E1217" s="123"/>
      <c r="F1217" s="123"/>
      <c r="G1217" s="123"/>
    </row>
    <row r="1218" ht="15" spans="1:7">
      <c r="A1218" s="72"/>
      <c r="B1218" s="73"/>
      <c r="C1218" s="71"/>
      <c r="D1218" s="71"/>
      <c r="E1218" s="71"/>
      <c r="F1218" s="71"/>
      <c r="G1218" s="71"/>
    </row>
    <row r="1219" ht="15" spans="1:7">
      <c r="A1219" s="72"/>
      <c r="B1219" s="73"/>
      <c r="C1219" s="71"/>
      <c r="D1219" s="71"/>
      <c r="E1219" s="71"/>
      <c r="F1219" s="71"/>
      <c r="G1219" s="71"/>
    </row>
    <row r="1220" spans="1:7">
      <c r="A1220" s="72"/>
      <c r="B1220" s="72" t="s">
        <v>121</v>
      </c>
      <c r="C1220" s="76"/>
      <c r="D1220" s="77"/>
      <c r="E1220" s="78" t="s">
        <v>122</v>
      </c>
      <c r="F1220" s="78"/>
      <c r="G1220" s="76"/>
    </row>
    <row r="1221" spans="1:7">
      <c r="A1221" s="72"/>
      <c r="B1221" s="79"/>
      <c r="C1221" s="76"/>
      <c r="D1221" s="77"/>
      <c r="E1221" s="77"/>
      <c r="F1221" s="77"/>
      <c r="G1221" s="76"/>
    </row>
    <row r="1223" spans="2:7">
      <c r="B1223" s="81" t="s">
        <v>125</v>
      </c>
      <c r="C1223" s="81"/>
      <c r="D1223" s="81"/>
      <c r="E1223" s="81" t="s">
        <v>124</v>
      </c>
      <c r="F1223" s="81"/>
      <c r="G1223" s="81"/>
    </row>
    <row r="1224" spans="2:7">
      <c r="B1224" s="82" t="s">
        <v>127</v>
      </c>
      <c r="C1224" s="82"/>
      <c r="D1224" s="82"/>
      <c r="E1224" s="82" t="s">
        <v>126</v>
      </c>
      <c r="F1224" s="82"/>
      <c r="G1224" s="82"/>
    </row>
    <row r="1225" spans="2:7">
      <c r="B1225" s="82"/>
      <c r="C1225" s="82"/>
      <c r="D1225" s="82"/>
      <c r="E1225" s="82"/>
      <c r="F1225" s="82"/>
      <c r="G1225" s="82"/>
    </row>
    <row r="1226" spans="2:7">
      <c r="B1226" s="82"/>
      <c r="C1226" s="82"/>
      <c r="D1226" s="82"/>
      <c r="E1226" s="82"/>
      <c r="F1226" s="82"/>
      <c r="G1226" s="82"/>
    </row>
    <row r="1227" spans="2:7">
      <c r="B1227" s="82"/>
      <c r="C1227" s="82"/>
      <c r="D1227" s="82"/>
      <c r="E1227" s="82"/>
      <c r="F1227" s="82"/>
      <c r="G1227" s="82"/>
    </row>
    <row r="1228" spans="2:7">
      <c r="B1228" s="82"/>
      <c r="C1228" s="82"/>
      <c r="D1228" s="82"/>
      <c r="E1228" s="82"/>
      <c r="F1228" s="82"/>
      <c r="G1228" s="82"/>
    </row>
    <row r="1229" spans="2:7">
      <c r="B1229" s="82"/>
      <c r="C1229" s="82"/>
      <c r="D1229" s="82"/>
      <c r="E1229" s="82"/>
      <c r="F1229" s="82"/>
      <c r="G1229" s="82"/>
    </row>
    <row r="1230" spans="2:7">
      <c r="B1230" s="82"/>
      <c r="C1230" s="82"/>
      <c r="D1230" s="82"/>
      <c r="E1230" s="82"/>
      <c r="F1230" s="82"/>
      <c r="G1230" s="82"/>
    </row>
    <row r="1231" spans="1:7">
      <c r="A1231" s="98"/>
      <c r="B1231" s="98"/>
      <c r="C1231" s="98"/>
      <c r="D1231" s="98"/>
      <c r="E1231" s="98"/>
      <c r="F1231" s="98"/>
      <c r="G1231" s="98"/>
    </row>
    <row r="1232" spans="1:7">
      <c r="A1232" s="100"/>
      <c r="B1232" s="100"/>
      <c r="C1232" s="100"/>
      <c r="D1232" s="100"/>
      <c r="E1232" s="100"/>
      <c r="F1232" s="100"/>
      <c r="G1232" s="100"/>
    </row>
    <row r="1233" spans="1:7">
      <c r="A1233" s="100"/>
      <c r="B1233" s="100"/>
      <c r="C1233" s="100"/>
      <c r="D1233" s="100"/>
      <c r="E1233" s="100"/>
      <c r="F1233" s="100"/>
      <c r="G1233" s="100"/>
    </row>
    <row r="1234" spans="1:7">
      <c r="A1234" s="97"/>
      <c r="B1234" s="97"/>
      <c r="C1234" s="97"/>
      <c r="D1234" s="97"/>
      <c r="E1234" s="97"/>
      <c r="F1234" s="97"/>
      <c r="G1234" s="97"/>
    </row>
    <row r="1235" ht="15.6" spans="1:7">
      <c r="A1235" s="131"/>
      <c r="B1235" s="131"/>
      <c r="C1235" s="131"/>
      <c r="D1235" s="131"/>
      <c r="E1235" s="131"/>
      <c r="F1235" s="131"/>
      <c r="G1235" s="131"/>
    </row>
    <row r="1236" ht="15.6" spans="1:7">
      <c r="A1236" s="131"/>
      <c r="B1236" s="131"/>
      <c r="C1236" s="131"/>
      <c r="D1236" s="131"/>
      <c r="E1236" s="131"/>
      <c r="F1236" s="131"/>
      <c r="G1236" s="131"/>
    </row>
    <row r="1237" spans="1:7">
      <c r="A1237" s="132"/>
      <c r="B1237" s="132"/>
      <c r="C1237" s="132"/>
      <c r="D1237" s="132"/>
      <c r="E1237" s="132"/>
      <c r="F1237" s="132"/>
      <c r="G1237" s="132"/>
    </row>
    <row r="1238" spans="1:7">
      <c r="A1238" s="105"/>
      <c r="B1238" s="105"/>
      <c r="C1238" s="105"/>
      <c r="D1238" s="105" t="s">
        <v>6</v>
      </c>
      <c r="E1238" s="132">
        <v>2023</v>
      </c>
      <c r="F1238" s="105"/>
      <c r="G1238" s="105"/>
    </row>
    <row r="1239" ht="24" customHeight="1" spans="1:7">
      <c r="A1239" s="97"/>
      <c r="B1239" s="132"/>
      <c r="C1239" s="132"/>
      <c r="D1239" s="105" t="s">
        <v>9</v>
      </c>
      <c r="E1239" s="97" t="s">
        <v>192</v>
      </c>
      <c r="F1239" s="97"/>
      <c r="G1239" s="132"/>
    </row>
    <row r="1240" spans="1:7">
      <c r="A1240" s="105"/>
      <c r="B1240" s="132"/>
      <c r="C1240" s="132"/>
      <c r="D1240" s="105"/>
      <c r="E1240" s="97"/>
      <c r="F1240" s="97"/>
      <c r="G1240" s="132"/>
    </row>
    <row r="1241" ht="18.15" spans="1:7">
      <c r="A1241" s="186"/>
      <c r="B1241" s="186"/>
      <c r="C1241" s="186"/>
      <c r="D1241" s="186"/>
      <c r="E1241" s="186"/>
      <c r="F1241" s="186"/>
      <c r="G1241" s="186"/>
    </row>
    <row r="1242" spans="1:7">
      <c r="A1242" s="163"/>
      <c r="B1242" s="164" t="s">
        <v>13</v>
      </c>
      <c r="C1242" s="136" t="s">
        <v>15</v>
      </c>
      <c r="D1242" s="137" t="s">
        <v>16</v>
      </c>
      <c r="E1242" s="138"/>
      <c r="F1242" s="138"/>
      <c r="G1242" s="139" t="s">
        <v>17</v>
      </c>
    </row>
    <row r="1243" spans="1:7">
      <c r="A1243" s="165"/>
      <c r="B1243" s="166"/>
      <c r="C1243" s="142"/>
      <c r="D1243" s="143" t="s">
        <v>19</v>
      </c>
      <c r="E1243" s="144" t="s">
        <v>20</v>
      </c>
      <c r="F1243" s="145" t="s">
        <v>21</v>
      </c>
      <c r="G1243" s="146"/>
    </row>
    <row r="1244" ht="15.15" spans="1:7">
      <c r="A1244" s="175"/>
      <c r="B1244" s="168"/>
      <c r="C1244" s="147" t="s">
        <v>22</v>
      </c>
      <c r="D1244" s="148" t="s">
        <v>22</v>
      </c>
      <c r="E1244" s="149" t="s">
        <v>23</v>
      </c>
      <c r="F1244" s="150"/>
      <c r="G1244" s="151" t="s">
        <v>24</v>
      </c>
    </row>
    <row r="1245" spans="1:7">
      <c r="A1245" s="51"/>
      <c r="B1245" s="169"/>
      <c r="C1245" s="52"/>
      <c r="D1245" s="53"/>
      <c r="E1245" s="53"/>
      <c r="F1245" s="53"/>
      <c r="G1245" s="54"/>
    </row>
    <row r="1246" spans="1:7">
      <c r="A1246" s="158" t="s">
        <v>63</v>
      </c>
      <c r="B1246" s="159" t="s">
        <v>64</v>
      </c>
      <c r="C1246" s="39">
        <f>'[1]21mooe'!W4</f>
        <v>0</v>
      </c>
      <c r="D1246" s="40">
        <f>'[1]22mooe'!W4</f>
        <v>50000</v>
      </c>
      <c r="E1246" s="40">
        <f>F1246-D1246</f>
        <v>0</v>
      </c>
      <c r="F1246" s="40">
        <v>50000</v>
      </c>
      <c r="G1246" s="41">
        <f>[1]MOOE!W3</f>
        <v>0</v>
      </c>
    </row>
    <row r="1247" spans="1:7">
      <c r="A1247" s="158" t="s">
        <v>65</v>
      </c>
      <c r="B1247" s="159" t="s">
        <v>66</v>
      </c>
      <c r="C1247" s="39">
        <f>'[1]21mooe'!W5</f>
        <v>19921</v>
      </c>
      <c r="D1247" s="40">
        <f>'[1]22mooe'!W5</f>
        <v>70000</v>
      </c>
      <c r="E1247" s="40">
        <f>F1247-D1247</f>
        <v>0</v>
      </c>
      <c r="F1247" s="40">
        <v>70000</v>
      </c>
      <c r="G1247" s="41">
        <f>[1]MOOE!W4</f>
        <v>20000</v>
      </c>
    </row>
    <row r="1248" spans="1:7">
      <c r="A1248" s="158" t="s">
        <v>67</v>
      </c>
      <c r="B1248" s="159" t="s">
        <v>68</v>
      </c>
      <c r="C1248" s="39">
        <f>'[1]21mooe'!W7</f>
        <v>0</v>
      </c>
      <c r="D1248" s="40">
        <f>'[1]22mooe'!W7</f>
        <v>0</v>
      </c>
      <c r="E1248" s="40"/>
      <c r="F1248" s="40">
        <v>0</v>
      </c>
      <c r="G1248" s="41">
        <f>[1]MOOE!W6</f>
        <v>0</v>
      </c>
    </row>
    <row r="1249" spans="1:7">
      <c r="A1249" s="158" t="s">
        <v>87</v>
      </c>
      <c r="B1249" s="159" t="s">
        <v>88</v>
      </c>
      <c r="C1249" s="39">
        <f>'[1]21mooe'!W14</f>
        <v>52800</v>
      </c>
      <c r="D1249" s="40">
        <f>'[1]22mooe'!W14</f>
        <v>26400</v>
      </c>
      <c r="E1249" s="40">
        <f>F1249-D1249</f>
        <v>26400</v>
      </c>
      <c r="F1249" s="40">
        <v>52800</v>
      </c>
      <c r="G1249" s="41">
        <f>[1]MOOE!W13</f>
        <v>52800</v>
      </c>
    </row>
    <row r="1250" spans="1:7">
      <c r="A1250" s="158" t="s">
        <v>89</v>
      </c>
      <c r="B1250" s="159" t="s">
        <v>90</v>
      </c>
      <c r="C1250" s="39">
        <v>0</v>
      </c>
      <c r="D1250" s="40">
        <v>0</v>
      </c>
      <c r="E1250" s="40">
        <f>F1250-D1250</f>
        <v>0</v>
      </c>
      <c r="F1250" s="40">
        <v>0</v>
      </c>
      <c r="G1250" s="41">
        <v>0</v>
      </c>
    </row>
    <row r="1251" spans="1:7">
      <c r="A1251" s="158" t="s">
        <v>95</v>
      </c>
      <c r="B1251" s="159" t="s">
        <v>96</v>
      </c>
      <c r="C1251" s="39">
        <v>0</v>
      </c>
      <c r="D1251" s="40">
        <v>0</v>
      </c>
      <c r="E1251" s="40">
        <f>F1251-D1251</f>
        <v>0</v>
      </c>
      <c r="F1251" s="40">
        <v>0</v>
      </c>
      <c r="G1251" s="41">
        <v>0</v>
      </c>
    </row>
    <row r="1252" spans="1:7">
      <c r="A1252" s="158" t="s">
        <v>105</v>
      </c>
      <c r="B1252" s="159" t="s">
        <v>106</v>
      </c>
      <c r="C1252" s="39">
        <v>0</v>
      </c>
      <c r="D1252" s="40">
        <f>'[1]22mooe'!W29</f>
        <v>131022.66</v>
      </c>
      <c r="E1252" s="40">
        <f>F1252-D1252</f>
        <v>227.339999999997</v>
      </c>
      <c r="F1252" s="40">
        <v>131250</v>
      </c>
      <c r="G1252" s="41">
        <f>[1]MOOE!W25</f>
        <v>20000</v>
      </c>
    </row>
    <row r="1253" ht="18" customHeight="1" spans="1:7">
      <c r="A1253" s="182" t="s">
        <v>107</v>
      </c>
      <c r="B1253" s="183"/>
      <c r="C1253" s="92">
        <f>SUM(C1246:C1252)</f>
        <v>72721</v>
      </c>
      <c r="D1253" s="92">
        <f>SUM(D1246:D1252)</f>
        <v>277422.66</v>
      </c>
      <c r="E1253" s="46">
        <f>F1253-D1253</f>
        <v>26627.34</v>
      </c>
      <c r="F1253" s="92">
        <f>SUM(F1246:F1252)</f>
        <v>304050</v>
      </c>
      <c r="G1253" s="85">
        <f>SUM(G1246:G1252)</f>
        <v>92800</v>
      </c>
    </row>
    <row r="1254" ht="18" customHeight="1" spans="1:7">
      <c r="A1254" s="158"/>
      <c r="B1254" s="190"/>
      <c r="C1254" s="39"/>
      <c r="D1254" s="40"/>
      <c r="E1254" s="40"/>
      <c r="F1254" s="40"/>
      <c r="G1254" s="41"/>
    </row>
    <row r="1255" spans="1:7">
      <c r="A1255" s="158" t="s">
        <v>131</v>
      </c>
      <c r="B1255" s="184" t="s">
        <v>110</v>
      </c>
      <c r="C1255" s="39">
        <v>0</v>
      </c>
      <c r="D1255" s="40">
        <v>0</v>
      </c>
      <c r="E1255" s="40">
        <f>F1255-D1255</f>
        <v>0</v>
      </c>
      <c r="F1255" s="40">
        <v>0</v>
      </c>
      <c r="G1255" s="41">
        <f>[1]MOOE!W31</f>
        <v>0</v>
      </c>
    </row>
    <row r="1256" spans="1:7">
      <c r="A1256" s="158" t="s">
        <v>138</v>
      </c>
      <c r="B1256" s="159" t="s">
        <v>114</v>
      </c>
      <c r="C1256" s="39">
        <v>0</v>
      </c>
      <c r="D1256" s="40">
        <v>0</v>
      </c>
      <c r="E1256" s="40">
        <f>F1256-D1256</f>
        <v>0</v>
      </c>
      <c r="F1256" s="40">
        <v>0</v>
      </c>
      <c r="G1256" s="41">
        <v>0</v>
      </c>
    </row>
    <row r="1257" spans="1:7">
      <c r="A1257" s="158" t="s">
        <v>132</v>
      </c>
      <c r="B1257" s="184" t="s">
        <v>116</v>
      </c>
      <c r="C1257" s="39">
        <v>0</v>
      </c>
      <c r="D1257" s="40">
        <v>0</v>
      </c>
      <c r="E1257" s="40">
        <f>F1257-D1257</f>
        <v>0</v>
      </c>
      <c r="F1257" s="40">
        <v>0</v>
      </c>
      <c r="G1257" s="41">
        <v>0</v>
      </c>
    </row>
    <row r="1258" ht="18" customHeight="1" spans="1:7">
      <c r="A1258" s="60" t="s">
        <v>117</v>
      </c>
      <c r="B1258" s="171"/>
      <c r="C1258" s="62">
        <f>SUM(C1255:C1257)</f>
        <v>0</v>
      </c>
      <c r="D1258" s="62">
        <f>SUM(D1255:D1257)</f>
        <v>0</v>
      </c>
      <c r="E1258" s="63">
        <f>F1258-D1258</f>
        <v>0</v>
      </c>
      <c r="F1258" s="62">
        <f>SUM(F1255:F1257)</f>
        <v>0</v>
      </c>
      <c r="G1258" s="64">
        <f>SUM(G1255:G1257)</f>
        <v>0</v>
      </c>
    </row>
    <row r="1259" ht="20.25" customHeight="1" spans="1:7">
      <c r="A1259" s="172"/>
      <c r="B1259" s="173"/>
      <c r="C1259" s="124">
        <f>C1253+C1258</f>
        <v>72721</v>
      </c>
      <c r="D1259" s="124">
        <f>D1253+D1258</f>
        <v>277422.66</v>
      </c>
      <c r="E1259" s="125">
        <f>F1259-D1259</f>
        <v>26627.34</v>
      </c>
      <c r="F1259" s="124">
        <f>F1253+F1258</f>
        <v>304050</v>
      </c>
      <c r="G1259" s="126">
        <f>G1253+G1258</f>
        <v>92800</v>
      </c>
    </row>
    <row r="1260" ht="20.25" customHeight="1" spans="1:7">
      <c r="A1260" s="121"/>
      <c r="B1260" s="200"/>
      <c r="C1260" s="123"/>
      <c r="D1260" s="123"/>
      <c r="E1260" s="123"/>
      <c r="F1260" s="123"/>
      <c r="G1260" s="123"/>
    </row>
    <row r="1261" ht="15" spans="1:7">
      <c r="A1261" s="72"/>
      <c r="B1261" s="73"/>
      <c r="C1261" s="71"/>
      <c r="D1261" s="71"/>
      <c r="E1261" s="71"/>
      <c r="F1261" s="71"/>
      <c r="G1261" s="71"/>
    </row>
    <row r="1262" ht="15" spans="1:7">
      <c r="A1262" s="72"/>
      <c r="B1262" s="73"/>
      <c r="C1262" s="71"/>
      <c r="D1262" s="71"/>
      <c r="E1262" s="71"/>
      <c r="F1262" s="71"/>
      <c r="G1262" s="71"/>
    </row>
    <row r="1263" spans="1:7">
      <c r="A1263" s="72"/>
      <c r="B1263" s="72" t="s">
        <v>121</v>
      </c>
      <c r="C1263" s="76"/>
      <c r="D1263" s="77"/>
      <c r="E1263" s="78" t="s">
        <v>122</v>
      </c>
      <c r="F1263" s="78"/>
      <c r="G1263" s="76"/>
    </row>
    <row r="1264" spans="1:7">
      <c r="A1264" s="72"/>
      <c r="B1264" s="79"/>
      <c r="C1264" s="76"/>
      <c r="D1264" s="77"/>
      <c r="E1264" s="77"/>
      <c r="F1264" s="77"/>
      <c r="G1264" s="76"/>
    </row>
    <row r="1266" spans="2:7">
      <c r="B1266" s="81" t="s">
        <v>125</v>
      </c>
      <c r="C1266" s="81"/>
      <c r="D1266" s="81"/>
      <c r="E1266" s="81" t="s">
        <v>124</v>
      </c>
      <c r="F1266" s="81"/>
      <c r="G1266" s="81"/>
    </row>
    <row r="1267" spans="2:7">
      <c r="B1267" s="82" t="s">
        <v>127</v>
      </c>
      <c r="C1267" s="82"/>
      <c r="D1267" s="82"/>
      <c r="E1267" s="82" t="s">
        <v>126</v>
      </c>
      <c r="F1267" s="82"/>
      <c r="G1267" s="82"/>
    </row>
    <row r="1268" spans="2:7">
      <c r="B1268" s="82"/>
      <c r="C1268" s="82"/>
      <c r="D1268" s="82"/>
      <c r="E1268" s="82"/>
      <c r="F1268" s="82"/>
      <c r="G1268" s="82"/>
    </row>
    <row r="1269" spans="2:7">
      <c r="B1269" s="82"/>
      <c r="C1269" s="82"/>
      <c r="D1269" s="82"/>
      <c r="E1269" s="82"/>
      <c r="F1269" s="82"/>
      <c r="G1269" s="82"/>
    </row>
    <row r="1270" spans="2:7">
      <c r="B1270" s="82"/>
      <c r="C1270" s="82"/>
      <c r="D1270" s="82"/>
      <c r="E1270" s="82"/>
      <c r="F1270" s="82"/>
      <c r="G1270" s="82"/>
    </row>
    <row r="1271" spans="2:7">
      <c r="B1271" s="82"/>
      <c r="C1271" s="82"/>
      <c r="D1271" s="82"/>
      <c r="E1271" s="82"/>
      <c r="F1271" s="82"/>
      <c r="G1271" s="82"/>
    </row>
    <row r="1272" spans="2:7">
      <c r="B1272" s="82"/>
      <c r="C1272" s="82"/>
      <c r="D1272" s="82"/>
      <c r="E1272" s="82"/>
      <c r="F1272" s="82"/>
      <c r="G1272" s="82"/>
    </row>
    <row r="1273" spans="2:7">
      <c r="B1273" s="82"/>
      <c r="C1273" s="82"/>
      <c r="D1273" s="82"/>
      <c r="E1273" s="82"/>
      <c r="F1273" s="82"/>
      <c r="G1273" s="82"/>
    </row>
    <row r="1274" spans="1:7">
      <c r="A1274" s="98"/>
      <c r="B1274" s="98"/>
      <c r="C1274" s="98"/>
      <c r="D1274" s="98"/>
      <c r="E1274" s="98"/>
      <c r="F1274" s="98"/>
      <c r="G1274" s="98"/>
    </row>
    <row r="1275" spans="1:7">
      <c r="A1275" s="100"/>
      <c r="B1275" s="100"/>
      <c r="C1275" s="100"/>
      <c r="D1275" s="100"/>
      <c r="E1275" s="100"/>
      <c r="F1275" s="100"/>
      <c r="G1275" s="100"/>
    </row>
    <row r="1276" spans="1:7">
      <c r="A1276" s="100"/>
      <c r="B1276" s="100"/>
      <c r="C1276" s="100"/>
      <c r="D1276" s="100"/>
      <c r="E1276" s="100"/>
      <c r="F1276" s="100"/>
      <c r="G1276" s="100"/>
    </row>
    <row r="1277" spans="1:7">
      <c r="A1277" s="97"/>
      <c r="B1277" s="97"/>
      <c r="C1277" s="97"/>
      <c r="D1277" s="97"/>
      <c r="E1277" s="97"/>
      <c r="F1277" s="97"/>
      <c r="G1277" s="97"/>
    </row>
    <row r="1278" ht="15.6" spans="1:7">
      <c r="A1278" s="131"/>
      <c r="B1278" s="131"/>
      <c r="C1278" s="131"/>
      <c r="D1278" s="131"/>
      <c r="E1278" s="131"/>
      <c r="F1278" s="131"/>
      <c r="G1278" s="131"/>
    </row>
    <row r="1279" ht="15.6" spans="1:7">
      <c r="A1279" s="131"/>
      <c r="B1279" s="131"/>
      <c r="C1279" s="131"/>
      <c r="D1279" s="131"/>
      <c r="E1279" s="131"/>
      <c r="F1279" s="131"/>
      <c r="G1279" s="131"/>
    </row>
    <row r="1280" spans="1:7">
      <c r="A1280" s="132"/>
      <c r="B1280" s="132"/>
      <c r="C1280" s="132"/>
      <c r="D1280" s="132"/>
      <c r="E1280" s="132"/>
      <c r="F1280" s="132"/>
      <c r="G1280" s="132"/>
    </row>
    <row r="1281" spans="1:7">
      <c r="A1281" s="105"/>
      <c r="B1281" s="105"/>
      <c r="C1281" s="105"/>
      <c r="D1281" s="105" t="s">
        <v>6</v>
      </c>
      <c r="E1281" s="132">
        <v>2023</v>
      </c>
      <c r="F1281" s="105"/>
      <c r="G1281" s="105"/>
    </row>
    <row r="1282" spans="1:7">
      <c r="A1282" s="97"/>
      <c r="B1282" s="132"/>
      <c r="C1282" s="132"/>
      <c r="D1282" s="105" t="s">
        <v>9</v>
      </c>
      <c r="E1282" s="97" t="s">
        <v>193</v>
      </c>
      <c r="F1282" s="97"/>
      <c r="G1282" s="132"/>
    </row>
    <row r="1283" ht="24" customHeight="1" spans="1:7">
      <c r="A1283" s="105"/>
      <c r="B1283" s="132"/>
      <c r="C1283" s="132"/>
      <c r="D1283" s="105"/>
      <c r="E1283" s="97"/>
      <c r="F1283" s="97"/>
      <c r="G1283" s="132"/>
    </row>
    <row r="1284" spans="1:7">
      <c r="A1284" s="97"/>
      <c r="B1284" s="132"/>
      <c r="C1284" s="132"/>
      <c r="D1284" s="132"/>
      <c r="E1284" s="132"/>
      <c r="F1284" s="132"/>
      <c r="G1284" s="132"/>
    </row>
    <row r="1285" ht="18.15" spans="1:7">
      <c r="A1285" s="186"/>
      <c r="B1285" s="186"/>
      <c r="C1285" s="186"/>
      <c r="D1285" s="186"/>
      <c r="E1285" s="186"/>
      <c r="F1285" s="186"/>
      <c r="G1285" s="186"/>
    </row>
    <row r="1286" spans="1:7">
      <c r="A1286" s="163"/>
      <c r="B1286" s="164" t="s">
        <v>13</v>
      </c>
      <c r="C1286" s="136" t="s">
        <v>15</v>
      </c>
      <c r="D1286" s="137" t="s">
        <v>16</v>
      </c>
      <c r="E1286" s="138"/>
      <c r="F1286" s="138"/>
      <c r="G1286" s="139" t="s">
        <v>17</v>
      </c>
    </row>
    <row r="1287" spans="1:7">
      <c r="A1287" s="165"/>
      <c r="B1287" s="166"/>
      <c r="C1287" s="142"/>
      <c r="D1287" s="143" t="s">
        <v>19</v>
      </c>
      <c r="E1287" s="144" t="s">
        <v>20</v>
      </c>
      <c r="F1287" s="145" t="s">
        <v>21</v>
      </c>
      <c r="G1287" s="146"/>
    </row>
    <row r="1288" ht="15.15" spans="1:7">
      <c r="A1288" s="175"/>
      <c r="B1288" s="168"/>
      <c r="C1288" s="147" t="s">
        <v>22</v>
      </c>
      <c r="D1288" s="148" t="s">
        <v>22</v>
      </c>
      <c r="E1288" s="149" t="s">
        <v>23</v>
      </c>
      <c r="F1288" s="150"/>
      <c r="G1288" s="151" t="s">
        <v>24</v>
      </c>
    </row>
    <row r="1289" spans="1:7">
      <c r="A1289" s="51"/>
      <c r="B1289" s="169"/>
      <c r="C1289" s="52"/>
      <c r="D1289" s="53"/>
      <c r="E1289" s="53"/>
      <c r="F1289" s="53"/>
      <c r="G1289" s="54"/>
    </row>
    <row r="1290" spans="1:7">
      <c r="A1290" s="158" t="s">
        <v>61</v>
      </c>
      <c r="B1290" s="159" t="s">
        <v>62</v>
      </c>
      <c r="C1290" s="36">
        <f>'[1]21mooe'!U3</f>
        <v>6000</v>
      </c>
      <c r="D1290" s="37">
        <f>'[1]22mooe'!U3</f>
        <v>0</v>
      </c>
      <c r="E1290" s="37">
        <f>F1290-D1290</f>
        <v>10000</v>
      </c>
      <c r="F1290" s="37">
        <v>10000</v>
      </c>
      <c r="G1290" s="38">
        <f>[1]MOOE!V2</f>
        <v>10000</v>
      </c>
    </row>
    <row r="1291" spans="1:7">
      <c r="A1291" s="158" t="s">
        <v>63</v>
      </c>
      <c r="B1291" s="159" t="s">
        <v>64</v>
      </c>
      <c r="C1291" s="39">
        <f>'[1]21mooe'!U4</f>
        <v>0</v>
      </c>
      <c r="D1291" s="40">
        <f>'[1]22mooe'!U4</f>
        <v>8700</v>
      </c>
      <c r="E1291" s="40">
        <f>F1291-D1291</f>
        <v>11300</v>
      </c>
      <c r="F1291" s="40">
        <v>20000</v>
      </c>
      <c r="G1291" s="41">
        <f>[1]MOOE!V3</f>
        <v>20000</v>
      </c>
    </row>
    <row r="1292" spans="1:7">
      <c r="A1292" s="158" t="s">
        <v>65</v>
      </c>
      <c r="B1292" s="159" t="s">
        <v>66</v>
      </c>
      <c r="C1292" s="39">
        <f>'[1]21mooe'!U5</f>
        <v>19993.44</v>
      </c>
      <c r="D1292" s="40">
        <f>'[1]22mooe'!U5</f>
        <v>11521.74</v>
      </c>
      <c r="E1292" s="40">
        <f>F1292-D1292</f>
        <v>8478.26</v>
      </c>
      <c r="F1292" s="40">
        <v>20000</v>
      </c>
      <c r="G1292" s="41">
        <f>[1]MOOE!V4</f>
        <v>20000</v>
      </c>
    </row>
    <row r="1293" spans="1:7">
      <c r="A1293" s="158" t="s">
        <v>67</v>
      </c>
      <c r="B1293" s="159" t="s">
        <v>68</v>
      </c>
      <c r="C1293" s="39">
        <v>0</v>
      </c>
      <c r="D1293" s="40">
        <v>0</v>
      </c>
      <c r="E1293" s="40"/>
      <c r="F1293" s="40">
        <v>0</v>
      </c>
      <c r="G1293" s="41">
        <v>0</v>
      </c>
    </row>
    <row r="1294" spans="1:7">
      <c r="A1294" s="158" t="s">
        <v>89</v>
      </c>
      <c r="B1294" s="159" t="s">
        <v>90</v>
      </c>
      <c r="C1294" s="39">
        <v>0</v>
      </c>
      <c r="D1294" s="40">
        <v>0</v>
      </c>
      <c r="E1294" s="40">
        <f>F1294-D1294</f>
        <v>0</v>
      </c>
      <c r="F1294" s="40">
        <v>0</v>
      </c>
      <c r="G1294" s="41">
        <v>0</v>
      </c>
    </row>
    <row r="1295" spans="1:7">
      <c r="A1295" s="158" t="s">
        <v>95</v>
      </c>
      <c r="B1295" s="159" t="s">
        <v>96</v>
      </c>
      <c r="C1295" s="39">
        <v>0</v>
      </c>
      <c r="D1295" s="40">
        <v>0</v>
      </c>
      <c r="E1295" s="40">
        <f>F1295-D1295</f>
        <v>0</v>
      </c>
      <c r="F1295" s="40">
        <v>0</v>
      </c>
      <c r="G1295" s="41">
        <v>0</v>
      </c>
    </row>
    <row r="1296" spans="1:7">
      <c r="A1296" s="158" t="s">
        <v>105</v>
      </c>
      <c r="B1296" s="159" t="s">
        <v>106</v>
      </c>
      <c r="C1296" s="39">
        <f>'[1]21mooe'!U28</f>
        <v>0</v>
      </c>
      <c r="D1296" s="40">
        <f>'[1]22mooe'!U29</f>
        <v>0</v>
      </c>
      <c r="E1296" s="40">
        <f>F1296-D1296</f>
        <v>0</v>
      </c>
      <c r="F1296" s="40">
        <v>0</v>
      </c>
      <c r="G1296" s="41">
        <v>0</v>
      </c>
    </row>
    <row r="1297" ht="18" customHeight="1" spans="1:7">
      <c r="A1297" s="182" t="s">
        <v>107</v>
      </c>
      <c r="B1297" s="183"/>
      <c r="C1297" s="85">
        <f>SUM(C1290:C1296)</f>
        <v>25993.44</v>
      </c>
      <c r="D1297" s="85">
        <f>SUM(D1290:D1296)</f>
        <v>20221.74</v>
      </c>
      <c r="E1297" s="46">
        <f>F1297-D1297</f>
        <v>29778.26</v>
      </c>
      <c r="F1297" s="85">
        <f>SUM(F1290:F1296)</f>
        <v>50000</v>
      </c>
      <c r="G1297" s="85">
        <f>SUM(G1290:G1296)</f>
        <v>50000</v>
      </c>
    </row>
    <row r="1298" ht="18" customHeight="1" spans="1:7">
      <c r="A1298" s="158"/>
      <c r="B1298" s="190"/>
      <c r="C1298" s="39"/>
      <c r="D1298" s="40"/>
      <c r="E1298" s="40"/>
      <c r="F1298" s="40"/>
      <c r="G1298" s="41"/>
    </row>
    <row r="1299" spans="1:7">
      <c r="A1299" s="158" t="s">
        <v>131</v>
      </c>
      <c r="B1299" s="184" t="s">
        <v>110</v>
      </c>
      <c r="C1299" s="39">
        <v>0</v>
      </c>
      <c r="D1299" s="40">
        <v>0</v>
      </c>
      <c r="E1299" s="40">
        <f>F1299-D1299</f>
        <v>0</v>
      </c>
      <c r="F1299" s="40">
        <v>0</v>
      </c>
      <c r="G1299" s="41">
        <v>0</v>
      </c>
    </row>
    <row r="1300" spans="1:7">
      <c r="A1300" s="158" t="s">
        <v>138</v>
      </c>
      <c r="B1300" s="159" t="s">
        <v>114</v>
      </c>
      <c r="C1300" s="39">
        <v>0</v>
      </c>
      <c r="D1300" s="40">
        <v>0</v>
      </c>
      <c r="E1300" s="40">
        <f>F1300-D1300</f>
        <v>0</v>
      </c>
      <c r="F1300" s="40">
        <v>0</v>
      </c>
      <c r="G1300" s="41">
        <v>0</v>
      </c>
    </row>
    <row r="1301" spans="1:7">
      <c r="A1301" s="158" t="s">
        <v>132</v>
      </c>
      <c r="B1301" s="184" t="s">
        <v>116</v>
      </c>
      <c r="C1301" s="39">
        <v>0</v>
      </c>
      <c r="D1301" s="40">
        <v>0</v>
      </c>
      <c r="E1301" s="40">
        <f>F1301-D1301</f>
        <v>0</v>
      </c>
      <c r="F1301" s="40">
        <v>0</v>
      </c>
      <c r="G1301" s="41">
        <v>0</v>
      </c>
    </row>
    <row r="1302" ht="18" customHeight="1" spans="1:7">
      <c r="A1302" s="60" t="s">
        <v>117</v>
      </c>
      <c r="B1302" s="171"/>
      <c r="C1302" s="64">
        <f>SUM(C1299:C1301)</f>
        <v>0</v>
      </c>
      <c r="D1302" s="64">
        <f>SUM(D1299:D1301)</f>
        <v>0</v>
      </c>
      <c r="E1302" s="63">
        <f>F1302-D1302</f>
        <v>0</v>
      </c>
      <c r="F1302" s="64">
        <f>SUM(F1299:F1301)</f>
        <v>0</v>
      </c>
      <c r="G1302" s="64">
        <f>SUM(G1299:G1301)</f>
        <v>0</v>
      </c>
    </row>
    <row r="1303" ht="20.25" customHeight="1" spans="1:7">
      <c r="A1303" s="172"/>
      <c r="B1303" s="173"/>
      <c r="C1303" s="126">
        <f>C1297+C1302</f>
        <v>25993.44</v>
      </c>
      <c r="D1303" s="126">
        <f>D1297+D1302</f>
        <v>20221.74</v>
      </c>
      <c r="E1303" s="125">
        <f>F1303-D1303</f>
        <v>29778.26</v>
      </c>
      <c r="F1303" s="126">
        <f>F1297+F1302</f>
        <v>50000</v>
      </c>
      <c r="G1303" s="126">
        <f>G1297+G1302</f>
        <v>50000</v>
      </c>
    </row>
    <row r="1304" ht="20.25" customHeight="1" spans="1:7">
      <c r="A1304" s="121"/>
      <c r="B1304" s="200"/>
      <c r="C1304" s="123"/>
      <c r="D1304" s="123"/>
      <c r="E1304" s="123"/>
      <c r="F1304" s="123"/>
      <c r="G1304" s="123"/>
    </row>
    <row r="1305" ht="15" spans="1:7">
      <c r="A1305" s="72"/>
      <c r="B1305" s="73"/>
      <c r="C1305" s="71"/>
      <c r="D1305" s="71"/>
      <c r="E1305" s="71"/>
      <c r="F1305" s="71"/>
      <c r="G1305" s="71"/>
    </row>
    <row r="1306" ht="15" spans="1:7">
      <c r="A1306" s="72"/>
      <c r="B1306" s="73"/>
      <c r="C1306" s="71"/>
      <c r="D1306" s="71"/>
      <c r="E1306" s="71"/>
      <c r="F1306" s="71"/>
      <c r="G1306" s="71"/>
    </row>
    <row r="1307" spans="1:7">
      <c r="A1307" s="72"/>
      <c r="B1307" s="72" t="s">
        <v>121</v>
      </c>
      <c r="C1307" s="76"/>
      <c r="D1307" s="77"/>
      <c r="E1307" s="78" t="s">
        <v>122</v>
      </c>
      <c r="F1307" s="78"/>
      <c r="G1307" s="76"/>
    </row>
    <row r="1308" spans="1:7">
      <c r="A1308" s="72"/>
      <c r="B1308" s="79"/>
      <c r="C1308" s="76"/>
      <c r="D1308" s="77"/>
      <c r="E1308" s="77"/>
      <c r="F1308" s="77"/>
      <c r="G1308" s="76"/>
    </row>
    <row r="1310" spans="2:7">
      <c r="B1310" s="81" t="s">
        <v>125</v>
      </c>
      <c r="C1310" s="81"/>
      <c r="D1310" s="81"/>
      <c r="E1310" s="81" t="s">
        <v>194</v>
      </c>
      <c r="F1310" s="81"/>
      <c r="G1310" s="81"/>
    </row>
    <row r="1311" spans="2:7">
      <c r="B1311" s="82" t="s">
        <v>127</v>
      </c>
      <c r="C1311" s="82"/>
      <c r="D1311" s="82"/>
      <c r="E1311" s="82" t="s">
        <v>126</v>
      </c>
      <c r="F1311" s="82"/>
      <c r="G1311" s="82"/>
    </row>
    <row r="1312" spans="2:7">
      <c r="B1312" s="82"/>
      <c r="C1312" s="82"/>
      <c r="D1312" s="82"/>
      <c r="E1312" s="82"/>
      <c r="F1312" s="82"/>
      <c r="G1312" s="82"/>
    </row>
    <row r="1313" spans="2:7">
      <c r="B1313" s="82"/>
      <c r="C1313" s="82"/>
      <c r="D1313" s="82"/>
      <c r="E1313" s="82"/>
      <c r="F1313" s="82"/>
      <c r="G1313" s="82"/>
    </row>
    <row r="1314" spans="2:7">
      <c r="B1314" s="82"/>
      <c r="C1314" s="82"/>
      <c r="D1314" s="82"/>
      <c r="E1314" s="82"/>
      <c r="F1314" s="82"/>
      <c r="G1314" s="82"/>
    </row>
    <row r="1315" spans="2:7">
      <c r="B1315" s="82"/>
      <c r="C1315" s="82"/>
      <c r="D1315" s="82"/>
      <c r="E1315" s="82"/>
      <c r="F1315" s="82"/>
      <c r="G1315" s="82"/>
    </row>
    <row r="1316" spans="2:7">
      <c r="B1316" s="82"/>
      <c r="C1316" s="82"/>
      <c r="D1316" s="82"/>
      <c r="E1316" s="82"/>
      <c r="F1316" s="82"/>
      <c r="G1316" s="82"/>
    </row>
    <row r="1317" spans="2:7">
      <c r="B1317" s="82"/>
      <c r="C1317" s="82"/>
      <c r="D1317" s="82"/>
      <c r="E1317" s="82"/>
      <c r="F1317" s="82"/>
      <c r="G1317" s="82"/>
    </row>
    <row r="1318" spans="1:7">
      <c r="A1318" s="98"/>
      <c r="B1318" s="98"/>
      <c r="C1318" s="98"/>
      <c r="D1318" s="98"/>
      <c r="E1318" s="98"/>
      <c r="F1318" s="98"/>
      <c r="G1318" s="98"/>
    </row>
    <row r="1319" spans="1:7">
      <c r="A1319" s="100"/>
      <c r="B1319" s="100"/>
      <c r="C1319" s="100"/>
      <c r="D1319" s="100"/>
      <c r="E1319" s="100"/>
      <c r="F1319" s="100"/>
      <c r="G1319" s="100"/>
    </row>
    <row r="1320" spans="1:7">
      <c r="A1320" s="100"/>
      <c r="B1320" s="100"/>
      <c r="C1320" s="100"/>
      <c r="D1320" s="100"/>
      <c r="E1320" s="100"/>
      <c r="F1320" s="100"/>
      <c r="G1320" s="100"/>
    </row>
    <row r="1321" spans="1:7">
      <c r="A1321" s="97"/>
      <c r="B1321" s="97"/>
      <c r="C1321" s="97"/>
      <c r="D1321" s="97"/>
      <c r="E1321" s="97"/>
      <c r="F1321" s="97"/>
      <c r="G1321" s="97"/>
    </row>
    <row r="1322" ht="15.6" spans="1:7">
      <c r="A1322" s="131"/>
      <c r="B1322" s="131"/>
      <c r="C1322" s="131"/>
      <c r="D1322" s="131"/>
      <c r="E1322" s="131"/>
      <c r="F1322" s="131"/>
      <c r="G1322" s="131"/>
    </row>
    <row r="1323" ht="15.6" spans="1:7">
      <c r="A1323" s="131"/>
      <c r="B1323" s="131"/>
      <c r="C1323" s="131"/>
      <c r="D1323" s="131"/>
      <c r="E1323" s="131"/>
      <c r="F1323" s="131"/>
      <c r="G1323" s="131"/>
    </row>
    <row r="1324" spans="1:7">
      <c r="A1324" s="132"/>
      <c r="B1324" s="132"/>
      <c r="C1324" s="132"/>
      <c r="D1324" s="132"/>
      <c r="E1324" s="132"/>
      <c r="F1324" s="132"/>
      <c r="G1324" s="132"/>
    </row>
    <row r="1325" spans="1:7">
      <c r="A1325" s="105"/>
      <c r="B1325" s="105"/>
      <c r="C1325" s="105"/>
      <c r="D1325" s="105" t="s">
        <v>6</v>
      </c>
      <c r="E1325" s="132">
        <v>2023</v>
      </c>
      <c r="F1325" s="105"/>
      <c r="G1325" s="105"/>
    </row>
    <row r="1326" ht="24" customHeight="1" spans="1:7">
      <c r="A1326" s="97"/>
      <c r="B1326" s="132"/>
      <c r="C1326" s="132"/>
      <c r="D1326" s="105" t="s">
        <v>9</v>
      </c>
      <c r="E1326" s="97" t="s">
        <v>195</v>
      </c>
      <c r="F1326" s="97"/>
      <c r="G1326" s="132"/>
    </row>
    <row r="1327" spans="1:7">
      <c r="A1327" s="105"/>
      <c r="B1327" s="132"/>
      <c r="C1327" s="132"/>
      <c r="D1327" s="105"/>
      <c r="E1327" s="97"/>
      <c r="F1327" s="97"/>
      <c r="G1327" s="132"/>
    </row>
    <row r="1328" ht="18.15" spans="1:7">
      <c r="A1328" s="186"/>
      <c r="B1328" s="186"/>
      <c r="C1328" s="186"/>
      <c r="D1328" s="186"/>
      <c r="E1328" s="186"/>
      <c r="F1328" s="186"/>
      <c r="G1328" s="186"/>
    </row>
    <row r="1329" spans="1:7">
      <c r="A1329" s="163"/>
      <c r="B1329" s="164" t="s">
        <v>13</v>
      </c>
      <c r="C1329" s="136" t="s">
        <v>15</v>
      </c>
      <c r="D1329" s="137" t="s">
        <v>16</v>
      </c>
      <c r="E1329" s="138"/>
      <c r="F1329" s="138"/>
      <c r="G1329" s="139" t="s">
        <v>17</v>
      </c>
    </row>
    <row r="1330" spans="1:7">
      <c r="A1330" s="165"/>
      <c r="B1330" s="166"/>
      <c r="C1330" s="142"/>
      <c r="D1330" s="143" t="s">
        <v>19</v>
      </c>
      <c r="E1330" s="144" t="s">
        <v>20</v>
      </c>
      <c r="F1330" s="145" t="s">
        <v>21</v>
      </c>
      <c r="G1330" s="146"/>
    </row>
    <row r="1331" ht="15.15" spans="1:7">
      <c r="A1331" s="175"/>
      <c r="B1331" s="168"/>
      <c r="C1331" s="147" t="s">
        <v>22</v>
      </c>
      <c r="D1331" s="148" t="s">
        <v>22</v>
      </c>
      <c r="E1331" s="149" t="s">
        <v>23</v>
      </c>
      <c r="F1331" s="150"/>
      <c r="G1331" s="151" t="s">
        <v>24</v>
      </c>
    </row>
    <row r="1332" spans="1:7">
      <c r="A1332" s="51"/>
      <c r="B1332" s="169"/>
      <c r="C1332" s="52"/>
      <c r="D1332" s="53"/>
      <c r="E1332" s="53"/>
      <c r="F1332" s="53"/>
      <c r="G1332" s="54"/>
    </row>
    <row r="1333" spans="1:7">
      <c r="A1333" s="158" t="s">
        <v>63</v>
      </c>
      <c r="B1333" s="159" t="s">
        <v>64</v>
      </c>
      <c r="C1333" s="36">
        <f>'[1]21mooe'!T4</f>
        <v>20000</v>
      </c>
      <c r="D1333" s="37">
        <f>'[1]22mooe'!T4</f>
        <v>6250</v>
      </c>
      <c r="E1333" s="37">
        <f t="shared" ref="E1333:E1339" si="28">F1333-D1333</f>
        <v>13750</v>
      </c>
      <c r="F1333" s="37">
        <v>20000</v>
      </c>
      <c r="G1333" s="38">
        <f>[1]MOOE!U3</f>
        <v>20000</v>
      </c>
    </row>
    <row r="1334" spans="1:7">
      <c r="A1334" s="158" t="s">
        <v>65</v>
      </c>
      <c r="B1334" s="159" t="s">
        <v>66</v>
      </c>
      <c r="C1334" s="39">
        <f>'[1]21mooe'!T5</f>
        <v>0</v>
      </c>
      <c r="D1334" s="40">
        <f>'[1]22mooe'!T5</f>
        <v>0</v>
      </c>
      <c r="E1334" s="40">
        <f t="shared" si="28"/>
        <v>20000</v>
      </c>
      <c r="F1334" s="40">
        <v>20000</v>
      </c>
      <c r="G1334" s="41">
        <f>[1]MOOE!U4</f>
        <v>20000</v>
      </c>
    </row>
    <row r="1335" spans="1:7">
      <c r="A1335" s="158" t="s">
        <v>67</v>
      </c>
      <c r="B1335" s="159" t="s">
        <v>68</v>
      </c>
      <c r="C1335" s="39">
        <v>0</v>
      </c>
      <c r="D1335" s="40">
        <v>0</v>
      </c>
      <c r="E1335" s="40">
        <f t="shared" si="28"/>
        <v>0</v>
      </c>
      <c r="F1335" s="40">
        <v>0</v>
      </c>
      <c r="G1335" s="41">
        <v>0</v>
      </c>
    </row>
    <row r="1336" spans="1:7">
      <c r="A1336" s="158" t="s">
        <v>89</v>
      </c>
      <c r="B1336" s="159" t="s">
        <v>90</v>
      </c>
      <c r="C1336" s="39">
        <v>0</v>
      </c>
      <c r="D1336" s="40">
        <v>0</v>
      </c>
      <c r="E1336" s="40">
        <f t="shared" si="28"/>
        <v>0</v>
      </c>
      <c r="F1336" s="40">
        <v>0</v>
      </c>
      <c r="G1336" s="41">
        <v>0</v>
      </c>
    </row>
    <row r="1337" spans="1:7">
      <c r="A1337" s="158" t="s">
        <v>95</v>
      </c>
      <c r="B1337" s="159" t="s">
        <v>96</v>
      </c>
      <c r="C1337" s="39">
        <v>0</v>
      </c>
      <c r="D1337" s="40">
        <v>0</v>
      </c>
      <c r="E1337" s="40">
        <f t="shared" si="28"/>
        <v>0</v>
      </c>
      <c r="F1337" s="40">
        <v>0</v>
      </c>
      <c r="G1337" s="41">
        <v>0</v>
      </c>
    </row>
    <row r="1338" spans="1:7">
      <c r="A1338" s="158" t="s">
        <v>105</v>
      </c>
      <c r="B1338" s="159" t="s">
        <v>106</v>
      </c>
      <c r="C1338" s="39">
        <f>'[1]21mooe'!T28</f>
        <v>0</v>
      </c>
      <c r="D1338" s="40">
        <v>0</v>
      </c>
      <c r="E1338" s="40">
        <f t="shared" si="28"/>
        <v>20000</v>
      </c>
      <c r="F1338" s="40">
        <v>20000</v>
      </c>
      <c r="G1338" s="41">
        <f>[1]MOOE!U25</f>
        <v>20000</v>
      </c>
    </row>
    <row r="1339" ht="18" customHeight="1" spans="1:7">
      <c r="A1339" s="182" t="s">
        <v>107</v>
      </c>
      <c r="B1339" s="183"/>
      <c r="C1339" s="92">
        <f>SUM(C1333:C1338)</f>
        <v>20000</v>
      </c>
      <c r="D1339" s="46">
        <f>SUM(D1333:D1338)</f>
        <v>6250</v>
      </c>
      <c r="E1339" s="46">
        <f t="shared" si="28"/>
        <v>53750</v>
      </c>
      <c r="F1339" s="85">
        <f>SUM(F1333:F1338)</f>
        <v>60000</v>
      </c>
      <c r="G1339" s="85">
        <f>SUM(G1333:G1338)</f>
        <v>60000</v>
      </c>
    </row>
    <row r="1340" ht="18" customHeight="1" spans="1:7">
      <c r="A1340" s="158"/>
      <c r="B1340" s="190"/>
      <c r="C1340" s="39"/>
      <c r="D1340" s="40"/>
      <c r="E1340" s="40"/>
      <c r="F1340" s="40"/>
      <c r="G1340" s="41"/>
    </row>
    <row r="1341" spans="1:7">
      <c r="A1341" s="158" t="s">
        <v>131</v>
      </c>
      <c r="B1341" s="184" t="s">
        <v>110</v>
      </c>
      <c r="C1341" s="39">
        <v>0</v>
      </c>
      <c r="D1341" s="40">
        <v>0</v>
      </c>
      <c r="E1341" s="40">
        <f>F1341-D1341</f>
        <v>0</v>
      </c>
      <c r="F1341" s="40">
        <v>0</v>
      </c>
      <c r="G1341" s="41">
        <v>0</v>
      </c>
    </row>
    <row r="1342" spans="1:7">
      <c r="A1342" s="158" t="s">
        <v>138</v>
      </c>
      <c r="B1342" s="159" t="s">
        <v>114</v>
      </c>
      <c r="C1342" s="39">
        <v>0</v>
      </c>
      <c r="D1342" s="40">
        <v>0</v>
      </c>
      <c r="E1342" s="40">
        <f>F1342-D1342</f>
        <v>0</v>
      </c>
      <c r="F1342" s="40">
        <v>0</v>
      </c>
      <c r="G1342" s="41">
        <v>0</v>
      </c>
    </row>
    <row r="1343" spans="1:7">
      <c r="A1343" s="158" t="s">
        <v>132</v>
      </c>
      <c r="B1343" s="184" t="s">
        <v>116</v>
      </c>
      <c r="C1343" s="39">
        <v>0</v>
      </c>
      <c r="D1343" s="40">
        <v>0</v>
      </c>
      <c r="E1343" s="40">
        <f>F1343-D1343</f>
        <v>0</v>
      </c>
      <c r="F1343" s="40">
        <v>0</v>
      </c>
      <c r="G1343" s="41">
        <v>0</v>
      </c>
    </row>
    <row r="1344" ht="18" customHeight="1" spans="1:7">
      <c r="A1344" s="60" t="s">
        <v>117</v>
      </c>
      <c r="B1344" s="171"/>
      <c r="C1344" s="62">
        <f>SUM(C1341:C1343)</f>
        <v>0</v>
      </c>
      <c r="D1344" s="62">
        <f>SUM(D1341:D1343)</f>
        <v>0</v>
      </c>
      <c r="E1344" s="63">
        <f>F1344-D1344</f>
        <v>0</v>
      </c>
      <c r="F1344" s="62">
        <f>SUM(F1341:F1343)</f>
        <v>0</v>
      </c>
      <c r="G1344" s="64">
        <f>SUM(G1341:G1343)</f>
        <v>0</v>
      </c>
    </row>
    <row r="1345" ht="21" customHeight="1" spans="1:7">
      <c r="A1345" s="172"/>
      <c r="B1345" s="173"/>
      <c r="C1345" s="124">
        <f>C1339+C1344</f>
        <v>20000</v>
      </c>
      <c r="D1345" s="124">
        <f>D1339+D1344</f>
        <v>6250</v>
      </c>
      <c r="E1345" s="125">
        <f>F1345-D1345</f>
        <v>53750</v>
      </c>
      <c r="F1345" s="124">
        <f>F1339+F1344</f>
        <v>60000</v>
      </c>
      <c r="G1345" s="126">
        <f>G1339+G1344</f>
        <v>60000</v>
      </c>
    </row>
    <row r="1346" ht="21" customHeight="1" spans="1:7">
      <c r="A1346" s="121"/>
      <c r="B1346" s="200"/>
      <c r="C1346" s="123"/>
      <c r="D1346" s="123"/>
      <c r="E1346" s="123"/>
      <c r="F1346" s="123"/>
      <c r="G1346" s="123"/>
    </row>
    <row r="1347" ht="15" spans="1:7">
      <c r="A1347" s="72"/>
      <c r="B1347" s="73"/>
      <c r="C1347" s="71"/>
      <c r="D1347" s="71"/>
      <c r="E1347" s="71"/>
      <c r="F1347" s="71"/>
      <c r="G1347" s="71"/>
    </row>
    <row r="1348" ht="15" spans="1:7">
      <c r="A1348" s="72"/>
      <c r="B1348" s="73"/>
      <c r="C1348" s="71"/>
      <c r="D1348" s="71"/>
      <c r="E1348" s="71"/>
      <c r="F1348" s="71"/>
      <c r="G1348" s="71"/>
    </row>
    <row r="1349" spans="1:7">
      <c r="A1349" s="72"/>
      <c r="B1349" s="72" t="s">
        <v>121</v>
      </c>
      <c r="C1349" s="76"/>
      <c r="D1349" s="77"/>
      <c r="E1349" s="78" t="s">
        <v>122</v>
      </c>
      <c r="F1349" s="78"/>
      <c r="G1349" s="76"/>
    </row>
    <row r="1350" spans="1:7">
      <c r="A1350" s="72"/>
      <c r="B1350" s="79"/>
      <c r="C1350" s="76"/>
      <c r="D1350" s="77"/>
      <c r="E1350" s="77"/>
      <c r="F1350" s="77"/>
      <c r="G1350" s="76"/>
    </row>
    <row r="1352" spans="2:7">
      <c r="B1352" s="81" t="s">
        <v>125</v>
      </c>
      <c r="C1352" s="81"/>
      <c r="D1352" s="81"/>
      <c r="E1352" s="81" t="s">
        <v>124</v>
      </c>
      <c r="F1352" s="81"/>
      <c r="G1352" s="81"/>
    </row>
    <row r="1353" spans="2:7">
      <c r="B1353" s="82" t="s">
        <v>127</v>
      </c>
      <c r="C1353" s="82"/>
      <c r="D1353" s="82"/>
      <c r="E1353" s="82" t="s">
        <v>126</v>
      </c>
      <c r="F1353" s="82"/>
      <c r="G1353" s="82"/>
    </row>
    <row r="1354" spans="2:7">
      <c r="B1354" s="82"/>
      <c r="C1354" s="82"/>
      <c r="D1354" s="82"/>
      <c r="E1354" s="82"/>
      <c r="F1354" s="82"/>
      <c r="G1354" s="82"/>
    </row>
    <row r="1355" spans="2:7">
      <c r="B1355" s="82"/>
      <c r="C1355" s="82"/>
      <c r="D1355" s="82"/>
      <c r="E1355" s="82"/>
      <c r="F1355" s="82"/>
      <c r="G1355" s="82"/>
    </row>
    <row r="1356" spans="2:7">
      <c r="B1356" s="82"/>
      <c r="C1356" s="82"/>
      <c r="D1356" s="82"/>
      <c r="E1356" s="82"/>
      <c r="F1356" s="82"/>
      <c r="G1356" s="82"/>
    </row>
    <row r="1357" spans="2:7">
      <c r="B1357" s="82"/>
      <c r="C1357" s="82"/>
      <c r="D1357" s="82"/>
      <c r="E1357" s="82"/>
      <c r="F1357" s="82"/>
      <c r="G1357" s="82"/>
    </row>
    <row r="1358" spans="2:7">
      <c r="B1358" s="82"/>
      <c r="C1358" s="82"/>
      <c r="D1358" s="82"/>
      <c r="E1358" s="82"/>
      <c r="F1358" s="82"/>
      <c r="G1358" s="82"/>
    </row>
    <row r="1359" spans="1:7">
      <c r="A1359" s="98"/>
      <c r="B1359" s="98"/>
      <c r="C1359" s="98"/>
      <c r="D1359" s="98"/>
      <c r="E1359" s="98"/>
      <c r="F1359" s="98"/>
      <c r="G1359" s="98"/>
    </row>
    <row r="1360" spans="1:7">
      <c r="A1360" s="100"/>
      <c r="B1360" s="100"/>
      <c r="C1360" s="100"/>
      <c r="D1360" s="100"/>
      <c r="E1360" s="100"/>
      <c r="F1360" s="100"/>
      <c r="G1360" s="100"/>
    </row>
    <row r="1361" spans="1:7">
      <c r="A1361" s="100"/>
      <c r="B1361" s="100"/>
      <c r="C1361" s="100"/>
      <c r="D1361" s="100"/>
      <c r="E1361" s="100"/>
      <c r="F1361" s="100"/>
      <c r="G1361" s="100"/>
    </row>
    <row r="1362" spans="1:7">
      <c r="A1362" s="97"/>
      <c r="B1362" s="97"/>
      <c r="C1362" s="97"/>
      <c r="D1362" s="97"/>
      <c r="E1362" s="97"/>
      <c r="F1362" s="97"/>
      <c r="G1362" s="97"/>
    </row>
    <row r="1363" ht="15.6" spans="1:7">
      <c r="A1363" s="131"/>
      <c r="B1363" s="131"/>
      <c r="C1363" s="131"/>
      <c r="D1363" s="131"/>
      <c r="E1363" s="131"/>
      <c r="F1363" s="131"/>
      <c r="G1363" s="131"/>
    </row>
    <row r="1364" ht="15.6" spans="1:7">
      <c r="A1364" s="131"/>
      <c r="B1364" s="131"/>
      <c r="C1364" s="131"/>
      <c r="D1364" s="131"/>
      <c r="E1364" s="131"/>
      <c r="F1364" s="131"/>
      <c r="G1364" s="131"/>
    </row>
    <row r="1365" spans="1:7">
      <c r="A1365" s="132"/>
      <c r="B1365" s="132"/>
      <c r="C1365" s="132"/>
      <c r="D1365" s="132"/>
      <c r="E1365" s="132"/>
      <c r="F1365" s="132"/>
      <c r="G1365" s="132"/>
    </row>
    <row r="1366" spans="1:7">
      <c r="A1366" s="105"/>
      <c r="B1366" s="105"/>
      <c r="C1366" s="105"/>
      <c r="D1366" s="105" t="s">
        <v>6</v>
      </c>
      <c r="E1366" s="132">
        <v>2023</v>
      </c>
      <c r="F1366" s="105"/>
      <c r="G1366" s="105"/>
    </row>
    <row r="1367" spans="1:7">
      <c r="A1367" s="97"/>
      <c r="B1367" s="132"/>
      <c r="C1367" s="132"/>
      <c r="D1367" s="105" t="s">
        <v>9</v>
      </c>
      <c r="E1367" s="97" t="s">
        <v>197</v>
      </c>
      <c r="F1367" s="97"/>
      <c r="G1367" s="132"/>
    </row>
    <row r="1368" ht="24" customHeight="1" spans="1:7">
      <c r="A1368" s="105"/>
      <c r="B1368" s="132"/>
      <c r="C1368" s="132"/>
      <c r="D1368" s="105"/>
      <c r="E1368" s="97"/>
      <c r="F1368" s="97"/>
      <c r="G1368" s="132"/>
    </row>
    <row r="1369" ht="18.15" spans="1:7">
      <c r="A1369" s="186"/>
      <c r="B1369" s="186"/>
      <c r="C1369" s="186"/>
      <c r="D1369" s="186"/>
      <c r="E1369" s="186"/>
      <c r="F1369" s="186"/>
      <c r="G1369" s="186"/>
    </row>
    <row r="1370" spans="1:7">
      <c r="A1370" s="163"/>
      <c r="B1370" s="164" t="s">
        <v>13</v>
      </c>
      <c r="C1370" s="136" t="s">
        <v>15</v>
      </c>
      <c r="D1370" s="137" t="s">
        <v>16</v>
      </c>
      <c r="E1370" s="138"/>
      <c r="F1370" s="138"/>
      <c r="G1370" s="139" t="s">
        <v>17</v>
      </c>
    </row>
    <row r="1371" spans="1:7">
      <c r="A1371" s="165"/>
      <c r="B1371" s="166"/>
      <c r="C1371" s="142"/>
      <c r="D1371" s="143" t="s">
        <v>19</v>
      </c>
      <c r="E1371" s="144" t="s">
        <v>20</v>
      </c>
      <c r="F1371" s="145" t="s">
        <v>21</v>
      </c>
      <c r="G1371" s="146"/>
    </row>
    <row r="1372" ht="15.15" spans="1:7">
      <c r="A1372" s="175"/>
      <c r="B1372" s="168"/>
      <c r="C1372" s="147" t="s">
        <v>22</v>
      </c>
      <c r="D1372" s="148" t="s">
        <v>22</v>
      </c>
      <c r="E1372" s="149" t="s">
        <v>23</v>
      </c>
      <c r="F1372" s="150"/>
      <c r="G1372" s="151" t="s">
        <v>24</v>
      </c>
    </row>
    <row r="1373" spans="1:7">
      <c r="A1373" s="51"/>
      <c r="B1373" s="169"/>
      <c r="C1373" s="52"/>
      <c r="D1373" s="53"/>
      <c r="E1373" s="53"/>
      <c r="F1373" s="53"/>
      <c r="G1373" s="54"/>
    </row>
    <row r="1374" spans="1:7">
      <c r="A1374" s="158" t="s">
        <v>61</v>
      </c>
      <c r="B1374" s="159" t="s">
        <v>62</v>
      </c>
      <c r="C1374" s="36">
        <f>'[1]21mooe'!Y3</f>
        <v>40000</v>
      </c>
      <c r="D1374" s="37">
        <f>'[1]22mooe'!Y3</f>
        <v>37850</v>
      </c>
      <c r="E1374" s="37">
        <f t="shared" ref="E1374:E1387" si="29">F1374-D1374</f>
        <v>32150</v>
      </c>
      <c r="F1374" s="37">
        <v>70000</v>
      </c>
      <c r="G1374" s="38">
        <f>[1]MOOE!Y2</f>
        <v>100000</v>
      </c>
    </row>
    <row r="1375" spans="1:7">
      <c r="A1375" s="158" t="s">
        <v>63</v>
      </c>
      <c r="B1375" s="159" t="s">
        <v>64</v>
      </c>
      <c r="C1375" s="39">
        <f>'[1]21mooe'!Y4</f>
        <v>64000</v>
      </c>
      <c r="D1375" s="40">
        <f>'[1]22mooe'!Y4</f>
        <v>60750</v>
      </c>
      <c r="E1375" s="40">
        <f t="shared" si="29"/>
        <v>9250</v>
      </c>
      <c r="F1375" s="40">
        <v>70000</v>
      </c>
      <c r="G1375" s="41">
        <f>[1]MOOE!Y3</f>
        <v>100000</v>
      </c>
    </row>
    <row r="1376" spans="1:7">
      <c r="A1376" s="158" t="s">
        <v>65</v>
      </c>
      <c r="B1376" s="159" t="s">
        <v>66</v>
      </c>
      <c r="C1376" s="39">
        <f>'[1]21mooe'!Y5</f>
        <v>40000</v>
      </c>
      <c r="D1376" s="40">
        <f>'[1]22mooe'!Y5</f>
        <v>27935</v>
      </c>
      <c r="E1376" s="40">
        <f t="shared" si="29"/>
        <v>22065</v>
      </c>
      <c r="F1376" s="40">
        <v>50000</v>
      </c>
      <c r="G1376" s="41">
        <f>[1]MOOE!Y4</f>
        <v>50000</v>
      </c>
    </row>
    <row r="1377" spans="1:7">
      <c r="A1377" s="158" t="s">
        <v>67</v>
      </c>
      <c r="B1377" s="159" t="s">
        <v>68</v>
      </c>
      <c r="C1377" s="39">
        <f>'[1]21mooe'!Y7</f>
        <v>493921.77</v>
      </c>
      <c r="D1377" s="40">
        <f>'[1]22mooe'!Y7</f>
        <v>477961.92</v>
      </c>
      <c r="E1377" s="40">
        <f t="shared" si="29"/>
        <v>322038.08</v>
      </c>
      <c r="F1377" s="40">
        <v>800000</v>
      </c>
      <c r="G1377" s="41">
        <f>[1]MOOE!Y6</f>
        <v>1200000</v>
      </c>
    </row>
    <row r="1378" spans="1:7">
      <c r="A1378" s="158" t="s">
        <v>89</v>
      </c>
      <c r="B1378" s="159" t="s">
        <v>90</v>
      </c>
      <c r="C1378" s="39">
        <v>0</v>
      </c>
      <c r="D1378" s="40"/>
      <c r="E1378" s="40">
        <f t="shared" si="29"/>
        <v>0</v>
      </c>
      <c r="F1378" s="40">
        <v>0</v>
      </c>
      <c r="G1378" s="41">
        <v>0</v>
      </c>
    </row>
    <row r="1379" spans="1:7">
      <c r="A1379" s="158" t="s">
        <v>95</v>
      </c>
      <c r="B1379" s="159" t="s">
        <v>96</v>
      </c>
      <c r="C1379" s="39">
        <f>'[1]21mooe'!Y22</f>
        <v>177152.16</v>
      </c>
      <c r="D1379" s="40"/>
      <c r="E1379" s="40">
        <f t="shared" si="29"/>
        <v>300000</v>
      </c>
      <c r="F1379" s="40">
        <v>300000</v>
      </c>
      <c r="G1379" s="41">
        <f>[1]MOOE!Y20</f>
        <v>300000</v>
      </c>
    </row>
    <row r="1380" spans="1:7">
      <c r="A1380" s="158" t="s">
        <v>105</v>
      </c>
      <c r="B1380" s="159" t="s">
        <v>106</v>
      </c>
      <c r="C1380" s="39">
        <f>'[1]21mooe'!Y28</f>
        <v>50000</v>
      </c>
      <c r="D1380" s="40">
        <f>'[1]22mooe'!Y29</f>
        <v>55617</v>
      </c>
      <c r="E1380" s="40">
        <f t="shared" si="29"/>
        <v>64383</v>
      </c>
      <c r="F1380" s="40">
        <v>120000</v>
      </c>
      <c r="G1380" s="41">
        <f>[1]MOOE!Y25</f>
        <v>200000</v>
      </c>
    </row>
    <row r="1381" ht="18" customHeight="1" spans="1:7">
      <c r="A1381" s="182" t="s">
        <v>107</v>
      </c>
      <c r="B1381" s="183"/>
      <c r="C1381" s="92">
        <f>SUM(C1374:C1380)</f>
        <v>865073.93</v>
      </c>
      <c r="D1381" s="46">
        <f>SUM(D1374:D1380)</f>
        <v>660113.92</v>
      </c>
      <c r="E1381" s="46">
        <f t="shared" si="29"/>
        <v>749886.08</v>
      </c>
      <c r="F1381" s="92">
        <f>SUM(F1374:F1380)</f>
        <v>1410000</v>
      </c>
      <c r="G1381" s="85">
        <f>SUM(G1374:G1380)</f>
        <v>1950000</v>
      </c>
    </row>
    <row r="1382" ht="18" customHeight="1" spans="1:7">
      <c r="A1382" s="158"/>
      <c r="B1382" s="190"/>
      <c r="C1382" s="39"/>
      <c r="D1382" s="40"/>
      <c r="E1382" s="40">
        <f t="shared" si="29"/>
        <v>0</v>
      </c>
      <c r="F1382" s="40"/>
      <c r="G1382" s="41"/>
    </row>
    <row r="1383" spans="1:7">
      <c r="A1383" s="158" t="s">
        <v>111</v>
      </c>
      <c r="B1383" s="184" t="s">
        <v>130</v>
      </c>
      <c r="C1383" s="39">
        <v>0</v>
      </c>
      <c r="D1383" s="40"/>
      <c r="E1383" s="40">
        <f t="shared" si="29"/>
        <v>50000</v>
      </c>
      <c r="F1383" s="40">
        <v>50000</v>
      </c>
      <c r="G1383" s="41">
        <f>[1]MOOE!Y29</f>
        <v>0</v>
      </c>
    </row>
    <row r="1384" spans="1:7">
      <c r="A1384" s="158" t="s">
        <v>138</v>
      </c>
      <c r="B1384" s="159" t="s">
        <v>114</v>
      </c>
      <c r="C1384" s="39">
        <f>'[1]21mooe'!Y33</f>
        <v>95665</v>
      </c>
      <c r="D1384" s="40">
        <v>0</v>
      </c>
      <c r="E1384" s="40">
        <v>0</v>
      </c>
      <c r="F1384" s="40">
        <v>0</v>
      </c>
      <c r="G1384" s="41">
        <f>[1]MOOE!Y30</f>
        <v>0</v>
      </c>
    </row>
    <row r="1385" spans="1:7">
      <c r="A1385" s="158" t="s">
        <v>132</v>
      </c>
      <c r="B1385" s="184" t="s">
        <v>116</v>
      </c>
      <c r="C1385" s="39">
        <v>0</v>
      </c>
      <c r="D1385" s="40"/>
      <c r="E1385" s="40">
        <f t="shared" si="29"/>
        <v>50000</v>
      </c>
      <c r="F1385" s="40">
        <v>50000</v>
      </c>
      <c r="G1385" s="41">
        <f>[1]MOOE!Y32</f>
        <v>0</v>
      </c>
    </row>
    <row r="1386" ht="18" customHeight="1" spans="1:7">
      <c r="A1386" s="60" t="s">
        <v>117</v>
      </c>
      <c r="B1386" s="171"/>
      <c r="C1386" s="62">
        <f>SUM(C1383:C1385)</f>
        <v>95665</v>
      </c>
      <c r="D1386" s="62">
        <f>SUM(D1383:D1385)</f>
        <v>0</v>
      </c>
      <c r="E1386" s="63">
        <f t="shared" si="29"/>
        <v>100000</v>
      </c>
      <c r="F1386" s="62">
        <f>SUM(F1383:F1385)</f>
        <v>100000</v>
      </c>
      <c r="G1386" s="64">
        <f>SUM(G1383:G1385)</f>
        <v>0</v>
      </c>
    </row>
    <row r="1387" ht="20.25" customHeight="1" spans="1:7">
      <c r="A1387" s="172"/>
      <c r="B1387" s="173"/>
      <c r="C1387" s="125">
        <f>SUM(C1373:C1385)</f>
        <v>1825812.86</v>
      </c>
      <c r="D1387" s="125">
        <f>D1381+D1386</f>
        <v>660113.92</v>
      </c>
      <c r="E1387" s="125">
        <f t="shared" si="29"/>
        <v>849886.08</v>
      </c>
      <c r="F1387" s="125">
        <f>F1381+F1386</f>
        <v>1510000</v>
      </c>
      <c r="G1387" s="126">
        <f>G1381+G1386</f>
        <v>1950000</v>
      </c>
    </row>
    <row r="1388" ht="20.25" customHeight="1" spans="1:7">
      <c r="A1388" s="121"/>
      <c r="B1388" s="200"/>
      <c r="C1388" s="123"/>
      <c r="D1388" s="123"/>
      <c r="E1388" s="123"/>
      <c r="F1388" s="123"/>
      <c r="G1388" s="123"/>
    </row>
    <row r="1389" ht="15" spans="1:7">
      <c r="A1389" s="72"/>
      <c r="B1389" s="73"/>
      <c r="C1389" s="71"/>
      <c r="D1389" s="71"/>
      <c r="E1389" s="71"/>
      <c r="F1389" s="71"/>
      <c r="G1389" s="71"/>
    </row>
    <row r="1390" ht="15" spans="1:7">
      <c r="A1390" s="72"/>
      <c r="B1390" s="73"/>
      <c r="C1390" s="71"/>
      <c r="D1390" s="71"/>
      <c r="E1390" s="71"/>
      <c r="F1390" s="71"/>
      <c r="G1390" s="71"/>
    </row>
    <row r="1391" spans="1:7">
      <c r="A1391" s="72"/>
      <c r="B1391" s="72" t="s">
        <v>121</v>
      </c>
      <c r="C1391" s="76"/>
      <c r="D1391" s="77"/>
      <c r="E1391" s="78" t="s">
        <v>122</v>
      </c>
      <c r="F1391" s="78"/>
      <c r="G1391" s="76"/>
    </row>
    <row r="1392" spans="1:7">
      <c r="A1392" s="72"/>
      <c r="B1392" s="79"/>
      <c r="C1392" s="76"/>
      <c r="D1392" s="77"/>
      <c r="E1392" s="77"/>
      <c r="F1392" s="77"/>
      <c r="G1392" s="76"/>
    </row>
    <row r="1394" spans="2:7">
      <c r="B1394" s="81" t="s">
        <v>125</v>
      </c>
      <c r="C1394" s="81"/>
      <c r="D1394" s="81"/>
      <c r="E1394" s="81" t="s">
        <v>124</v>
      </c>
      <c r="F1394" s="81"/>
      <c r="G1394" s="81"/>
    </row>
    <row r="1395" spans="2:7">
      <c r="B1395" s="82" t="s">
        <v>127</v>
      </c>
      <c r="C1395" s="82"/>
      <c r="D1395" s="82"/>
      <c r="E1395" s="82" t="s">
        <v>126</v>
      </c>
      <c r="F1395" s="82"/>
      <c r="G1395" s="82"/>
    </row>
    <row r="1396" spans="2:7">
      <c r="B1396" s="82"/>
      <c r="C1396" s="82"/>
      <c r="D1396" s="82"/>
      <c r="E1396" s="82"/>
      <c r="F1396" s="82"/>
      <c r="G1396" s="82"/>
    </row>
    <row r="1397" spans="2:7">
      <c r="B1397" s="82"/>
      <c r="C1397" s="82"/>
      <c r="D1397" s="82"/>
      <c r="E1397" s="82"/>
      <c r="F1397" s="82"/>
      <c r="G1397" s="82"/>
    </row>
    <row r="1398" spans="2:7">
      <c r="B1398" s="82"/>
      <c r="C1398" s="82"/>
      <c r="D1398" s="82"/>
      <c r="E1398" s="82"/>
      <c r="F1398" s="82"/>
      <c r="G1398" s="82"/>
    </row>
    <row r="1399" spans="1:7">
      <c r="A1399" s="98"/>
      <c r="B1399" s="98"/>
      <c r="C1399" s="98"/>
      <c r="D1399" s="98"/>
      <c r="E1399" s="98"/>
      <c r="F1399" s="98"/>
      <c r="G1399" s="98"/>
    </row>
    <row r="1400" spans="1:7">
      <c r="A1400" s="100"/>
      <c r="B1400" s="100"/>
      <c r="C1400" s="100"/>
      <c r="D1400" s="100"/>
      <c r="E1400" s="100"/>
      <c r="F1400" s="100"/>
      <c r="G1400" s="100"/>
    </row>
    <row r="1401" spans="1:7">
      <c r="A1401" s="100"/>
      <c r="B1401" s="100"/>
      <c r="C1401" s="100"/>
      <c r="D1401" s="100"/>
      <c r="E1401" s="100"/>
      <c r="F1401" s="100"/>
      <c r="G1401" s="100"/>
    </row>
    <row r="1402" spans="1:7">
      <c r="A1402" s="97"/>
      <c r="B1402" s="97"/>
      <c r="C1402" s="97"/>
      <c r="D1402" s="97"/>
      <c r="E1402" s="97"/>
      <c r="F1402" s="97"/>
      <c r="G1402" s="97"/>
    </row>
    <row r="1403" ht="15.6" spans="1:7">
      <c r="A1403" s="131"/>
      <c r="B1403" s="131"/>
      <c r="C1403" s="131"/>
      <c r="D1403" s="131"/>
      <c r="E1403" s="131"/>
      <c r="F1403" s="131"/>
      <c r="G1403" s="131"/>
    </row>
    <row r="1404" ht="15.6" spans="1:7">
      <c r="A1404" s="131"/>
      <c r="B1404" s="131"/>
      <c r="C1404" s="131"/>
      <c r="D1404" s="131"/>
      <c r="E1404" s="131"/>
      <c r="F1404" s="131"/>
      <c r="G1404" s="131"/>
    </row>
    <row r="1405" spans="1:7">
      <c r="A1405" s="132"/>
      <c r="B1405" s="132"/>
      <c r="C1405" s="132"/>
      <c r="D1405" s="132"/>
      <c r="E1405" s="132"/>
      <c r="F1405" s="132"/>
      <c r="G1405" s="132"/>
    </row>
    <row r="1406" spans="1:7">
      <c r="A1406" s="105"/>
      <c r="B1406" s="105"/>
      <c r="C1406" s="105"/>
      <c r="D1406" s="105" t="s">
        <v>6</v>
      </c>
      <c r="E1406" s="132">
        <v>2023</v>
      </c>
      <c r="F1406" s="105"/>
      <c r="G1406" s="105"/>
    </row>
    <row r="1407" ht="24" customHeight="1" spans="1:7">
      <c r="A1407" s="97"/>
      <c r="B1407" s="132"/>
      <c r="C1407" s="132"/>
      <c r="D1407" s="105" t="s">
        <v>9</v>
      </c>
      <c r="E1407" s="97" t="s">
        <v>198</v>
      </c>
      <c r="F1407" s="97"/>
      <c r="G1407" s="132"/>
    </row>
    <row r="1408" spans="1:7">
      <c r="A1408" s="105"/>
      <c r="B1408" s="132"/>
      <c r="C1408" s="132"/>
      <c r="D1408" s="105"/>
      <c r="E1408" s="97"/>
      <c r="F1408" s="97"/>
      <c r="G1408" s="132"/>
    </row>
    <row r="1409" ht="18.15" spans="1:7">
      <c r="A1409" s="186"/>
      <c r="B1409" s="186"/>
      <c r="C1409" s="186"/>
      <c r="D1409" s="186"/>
      <c r="E1409" s="186"/>
      <c r="F1409" s="186"/>
      <c r="G1409" s="186"/>
    </row>
    <row r="1410" spans="1:7">
      <c r="A1410" s="163"/>
      <c r="B1410" s="164" t="s">
        <v>13</v>
      </c>
      <c r="C1410" s="136" t="s">
        <v>15</v>
      </c>
      <c r="D1410" s="137" t="s">
        <v>16</v>
      </c>
      <c r="E1410" s="138"/>
      <c r="F1410" s="138"/>
      <c r="G1410" s="139" t="s">
        <v>17</v>
      </c>
    </row>
    <row r="1411" spans="1:7">
      <c r="A1411" s="165"/>
      <c r="B1411" s="166"/>
      <c r="C1411" s="142"/>
      <c r="D1411" s="143" t="s">
        <v>19</v>
      </c>
      <c r="E1411" s="144" t="s">
        <v>20</v>
      </c>
      <c r="F1411" s="145" t="s">
        <v>21</v>
      </c>
      <c r="G1411" s="146"/>
    </row>
    <row r="1412" ht="15.15" spans="1:7">
      <c r="A1412" s="175"/>
      <c r="B1412" s="168"/>
      <c r="C1412" s="147" t="s">
        <v>22</v>
      </c>
      <c r="D1412" s="148" t="s">
        <v>22</v>
      </c>
      <c r="E1412" s="149" t="s">
        <v>23</v>
      </c>
      <c r="F1412" s="150"/>
      <c r="G1412" s="151" t="s">
        <v>24</v>
      </c>
    </row>
    <row r="1413" spans="1:7">
      <c r="A1413" s="51"/>
      <c r="B1413" s="169"/>
      <c r="C1413" s="52"/>
      <c r="D1413" s="53"/>
      <c r="E1413" s="53"/>
      <c r="F1413" s="53"/>
      <c r="G1413" s="54"/>
    </row>
    <row r="1414" spans="1:7">
      <c r="A1414" s="158" t="s">
        <v>61</v>
      </c>
      <c r="B1414" s="159" t="s">
        <v>62</v>
      </c>
      <c r="C1414" s="36">
        <f>'[1]21mooe'!X3</f>
        <v>21950</v>
      </c>
      <c r="D1414" s="37">
        <f>'[1]22mooe'!X3</f>
        <v>14250</v>
      </c>
      <c r="E1414" s="37">
        <f>F1414-D1414</f>
        <v>35750</v>
      </c>
      <c r="F1414" s="37">
        <v>50000</v>
      </c>
      <c r="G1414" s="38">
        <f>[1]MOOE!X2</f>
        <v>50000</v>
      </c>
    </row>
    <row r="1415" spans="1:7">
      <c r="A1415" s="158" t="s">
        <v>63</v>
      </c>
      <c r="B1415" s="159" t="s">
        <v>64</v>
      </c>
      <c r="C1415" s="39">
        <f>'[1]21mooe'!X4</f>
        <v>40500</v>
      </c>
      <c r="D1415" s="40">
        <f>'[1]22mooe'!X4</f>
        <v>14250</v>
      </c>
      <c r="E1415" s="40">
        <f>F1415-D1415</f>
        <v>15750</v>
      </c>
      <c r="F1415" s="40">
        <v>30000</v>
      </c>
      <c r="G1415" s="41">
        <f>[1]MOOE!X3</f>
        <v>30000</v>
      </c>
    </row>
    <row r="1416" spans="1:7">
      <c r="A1416" s="158" t="s">
        <v>65</v>
      </c>
      <c r="B1416" s="159" t="s">
        <v>66</v>
      </c>
      <c r="C1416" s="39">
        <f>'[1]21mooe'!X5</f>
        <v>5884</v>
      </c>
      <c r="D1416" s="40">
        <f>'[1]22mooe'!X5</f>
        <v>0</v>
      </c>
      <c r="E1416" s="40">
        <f>F1416-D1416</f>
        <v>30000</v>
      </c>
      <c r="F1416" s="40">
        <v>30000</v>
      </c>
      <c r="G1416" s="41">
        <f>[1]MOOE!X4</f>
        <v>30000</v>
      </c>
    </row>
    <row r="1417" spans="1:7">
      <c r="A1417" s="158" t="s">
        <v>67</v>
      </c>
      <c r="B1417" s="159" t="s">
        <v>68</v>
      </c>
      <c r="C1417" s="39">
        <v>0</v>
      </c>
      <c r="D1417" s="40">
        <v>0</v>
      </c>
      <c r="E1417" s="40">
        <v>0</v>
      </c>
      <c r="F1417" s="40">
        <v>0</v>
      </c>
      <c r="G1417" s="41">
        <v>0</v>
      </c>
    </row>
    <row r="1418" spans="1:7">
      <c r="A1418" s="158" t="s">
        <v>89</v>
      </c>
      <c r="B1418" s="159" t="s">
        <v>90</v>
      </c>
      <c r="C1418" s="39">
        <v>0</v>
      </c>
      <c r="D1418" s="40">
        <f>'[1]22mooe'!X19</f>
        <v>0</v>
      </c>
      <c r="E1418" s="40">
        <f>F1418-D1418</f>
        <v>0</v>
      </c>
      <c r="F1418" s="40">
        <v>0</v>
      </c>
      <c r="G1418" s="41">
        <f>[1]MOOE!X17</f>
        <v>0</v>
      </c>
    </row>
    <row r="1419" spans="1:7">
      <c r="A1419" s="158" t="s">
        <v>95</v>
      </c>
      <c r="B1419" s="159" t="s">
        <v>96</v>
      </c>
      <c r="C1419" s="39">
        <v>0</v>
      </c>
      <c r="D1419" s="40">
        <v>0</v>
      </c>
      <c r="E1419" s="40">
        <f>F1419-D1419</f>
        <v>0</v>
      </c>
      <c r="F1419" s="40">
        <v>0</v>
      </c>
      <c r="G1419" s="41">
        <v>0</v>
      </c>
    </row>
    <row r="1420" spans="1:7">
      <c r="A1420" s="158" t="s">
        <v>105</v>
      </c>
      <c r="B1420" s="159" t="s">
        <v>106</v>
      </c>
      <c r="C1420" s="39">
        <f>'[1]21mooe'!X28</f>
        <v>91395</v>
      </c>
      <c r="D1420" s="40">
        <f>'[1]22mooe'!X29</f>
        <v>24913.42</v>
      </c>
      <c r="E1420" s="40">
        <f>F1420-D1420</f>
        <v>25086.58</v>
      </c>
      <c r="F1420" s="40">
        <v>50000</v>
      </c>
      <c r="G1420" s="41">
        <f>[1]MOOE!X25</f>
        <v>50000</v>
      </c>
    </row>
    <row r="1421" ht="18" customHeight="1" spans="1:7">
      <c r="A1421" s="182" t="s">
        <v>107</v>
      </c>
      <c r="B1421" s="183"/>
      <c r="C1421" s="92">
        <f>SUM(C1414:C1420)</f>
        <v>159729</v>
      </c>
      <c r="D1421" s="46">
        <f>SUM(D1414:D1420)</f>
        <v>53413.42</v>
      </c>
      <c r="E1421" s="46">
        <f>F1421-D1421</f>
        <v>106586.58</v>
      </c>
      <c r="F1421" s="92">
        <f>SUM(F1414:F1420)</f>
        <v>160000</v>
      </c>
      <c r="G1421" s="85">
        <f>SUM(G1414:G1420)</f>
        <v>160000</v>
      </c>
    </row>
    <row r="1422" ht="18" customHeight="1" spans="1:7">
      <c r="A1422" s="158"/>
      <c r="B1422" s="190"/>
      <c r="C1422" s="39"/>
      <c r="D1422" s="40"/>
      <c r="E1422" s="40"/>
      <c r="F1422" s="40"/>
      <c r="G1422" s="41"/>
    </row>
    <row r="1423" spans="1:7">
      <c r="A1423" s="158" t="s">
        <v>131</v>
      </c>
      <c r="B1423" s="184" t="s">
        <v>110</v>
      </c>
      <c r="C1423" s="39">
        <v>0</v>
      </c>
      <c r="D1423" s="40">
        <v>0</v>
      </c>
      <c r="E1423" s="40">
        <f>F1423-D1423</f>
        <v>0</v>
      </c>
      <c r="F1423" s="40">
        <v>0</v>
      </c>
      <c r="G1423" s="41">
        <v>0</v>
      </c>
    </row>
    <row r="1424" spans="1:7">
      <c r="A1424" s="158" t="s">
        <v>138</v>
      </c>
      <c r="B1424" s="159" t="s">
        <v>114</v>
      </c>
      <c r="C1424" s="39">
        <v>0</v>
      </c>
      <c r="D1424" s="40">
        <v>0</v>
      </c>
      <c r="E1424" s="40">
        <f>F1424-D1424</f>
        <v>0</v>
      </c>
      <c r="F1424" s="40">
        <v>0</v>
      </c>
      <c r="G1424" s="41">
        <v>0</v>
      </c>
    </row>
    <row r="1425" spans="1:7">
      <c r="A1425" s="158" t="s">
        <v>132</v>
      </c>
      <c r="B1425" s="184" t="s">
        <v>116</v>
      </c>
      <c r="C1425" s="39">
        <v>0</v>
      </c>
      <c r="D1425" s="40">
        <v>0</v>
      </c>
      <c r="E1425" s="40">
        <f>F1425-D1425</f>
        <v>0</v>
      </c>
      <c r="F1425" s="40">
        <v>0</v>
      </c>
      <c r="G1425" s="41">
        <v>0</v>
      </c>
    </row>
    <row r="1426" ht="18" customHeight="1" spans="1:7">
      <c r="A1426" s="60" t="s">
        <v>117</v>
      </c>
      <c r="B1426" s="171"/>
      <c r="C1426" s="62">
        <f>SUM(C1423:C1425)</f>
        <v>0</v>
      </c>
      <c r="D1426" s="62">
        <f>SUM(D1423:D1425)</f>
        <v>0</v>
      </c>
      <c r="E1426" s="63">
        <f>F1426-D1426</f>
        <v>0</v>
      </c>
      <c r="F1426" s="62">
        <f>SUM(F1423:F1425)</f>
        <v>0</v>
      </c>
      <c r="G1426" s="64">
        <f>SUM(G1423:G1425)</f>
        <v>0</v>
      </c>
    </row>
    <row r="1427" ht="20.25" customHeight="1" spans="1:7">
      <c r="A1427" s="172"/>
      <c r="B1427" s="173"/>
      <c r="C1427" s="126">
        <f>C1421+C1426</f>
        <v>159729</v>
      </c>
      <c r="D1427" s="126">
        <f>D1421+D1426</f>
        <v>53413.42</v>
      </c>
      <c r="E1427" s="125">
        <f>F1427-D1427</f>
        <v>106586.58</v>
      </c>
      <c r="F1427" s="126">
        <f>F1421+F1426</f>
        <v>160000</v>
      </c>
      <c r="G1427" s="126">
        <f>G1421+G1426</f>
        <v>160000</v>
      </c>
    </row>
    <row r="1428" ht="20.25" customHeight="1" spans="1:7">
      <c r="A1428" s="121"/>
      <c r="B1428" s="200"/>
      <c r="C1428" s="123"/>
      <c r="D1428" s="123"/>
      <c r="E1428" s="123"/>
      <c r="F1428" s="123"/>
      <c r="G1428" s="123"/>
    </row>
    <row r="1429" ht="15" spans="1:7">
      <c r="A1429" s="72"/>
      <c r="B1429" s="73"/>
      <c r="C1429" s="71"/>
      <c r="D1429" s="71"/>
      <c r="E1429" s="71"/>
      <c r="F1429" s="71"/>
      <c r="G1429" s="71"/>
    </row>
    <row r="1430" ht="15" spans="1:7">
      <c r="A1430" s="72"/>
      <c r="B1430" s="73"/>
      <c r="C1430" s="71"/>
      <c r="D1430" s="71"/>
      <c r="E1430" s="71"/>
      <c r="F1430" s="71"/>
      <c r="G1430" s="71"/>
    </row>
    <row r="1431" spans="1:7">
      <c r="A1431" s="72"/>
      <c r="B1431" s="72" t="s">
        <v>121</v>
      </c>
      <c r="C1431" s="76"/>
      <c r="D1431" s="77"/>
      <c r="E1431" s="78" t="s">
        <v>122</v>
      </c>
      <c r="F1431" s="78"/>
      <c r="G1431" s="76"/>
    </row>
    <row r="1432" spans="1:7">
      <c r="A1432" s="72"/>
      <c r="B1432" s="79"/>
      <c r="C1432" s="76"/>
      <c r="D1432" s="77"/>
      <c r="E1432" s="77"/>
      <c r="F1432" s="77"/>
      <c r="G1432" s="76"/>
    </row>
    <row r="1434" spans="2:7">
      <c r="B1434" s="81" t="s">
        <v>125</v>
      </c>
      <c r="C1434" s="81"/>
      <c r="D1434" s="81"/>
      <c r="E1434" s="81" t="s">
        <v>124</v>
      </c>
      <c r="F1434" s="81"/>
      <c r="G1434" s="81"/>
    </row>
    <row r="1435" spans="2:7">
      <c r="B1435" s="82" t="s">
        <v>127</v>
      </c>
      <c r="C1435" s="82"/>
      <c r="D1435" s="82"/>
      <c r="E1435" s="82" t="s">
        <v>126</v>
      </c>
      <c r="F1435" s="82"/>
      <c r="G1435" s="82"/>
    </row>
    <row r="1436" spans="2:7">
      <c r="B1436" s="82"/>
      <c r="C1436" s="82"/>
      <c r="D1436" s="82"/>
      <c r="E1436" s="82"/>
      <c r="F1436" s="82"/>
      <c r="G1436" s="82"/>
    </row>
    <row r="1437" spans="2:7">
      <c r="B1437" s="82"/>
      <c r="C1437" s="82"/>
      <c r="D1437" s="82"/>
      <c r="E1437" s="82"/>
      <c r="F1437" s="82"/>
      <c r="G1437" s="82"/>
    </row>
    <row r="1438" spans="2:7">
      <c r="B1438" s="82"/>
      <c r="C1438" s="82"/>
      <c r="D1438" s="82"/>
      <c r="E1438" s="82"/>
      <c r="F1438" s="82"/>
      <c r="G1438" s="82"/>
    </row>
    <row r="1439" spans="2:7">
      <c r="B1439" s="82"/>
      <c r="C1439" s="82"/>
      <c r="D1439" s="82"/>
      <c r="E1439" s="82"/>
      <c r="F1439" s="82"/>
      <c r="G1439" s="82"/>
    </row>
    <row r="1440" spans="2:7">
      <c r="B1440" s="82"/>
      <c r="C1440" s="82"/>
      <c r="D1440" s="82"/>
      <c r="E1440" s="82"/>
      <c r="F1440" s="82"/>
      <c r="G1440" s="82"/>
    </row>
    <row r="1441" spans="2:7">
      <c r="B1441" s="82"/>
      <c r="C1441" s="82"/>
      <c r="D1441" s="82"/>
      <c r="E1441" s="82"/>
      <c r="F1441" s="82"/>
      <c r="G1441" s="82"/>
    </row>
    <row r="1442" spans="2:7">
      <c r="B1442" s="82"/>
      <c r="C1442" s="82"/>
      <c r="D1442" s="82"/>
      <c r="E1442" s="82"/>
      <c r="F1442" s="82"/>
      <c r="G1442" s="82"/>
    </row>
    <row r="1443" spans="2:7">
      <c r="B1443" s="82"/>
      <c r="C1443" s="82"/>
      <c r="D1443" s="82"/>
      <c r="E1443" s="82"/>
      <c r="F1443" s="82"/>
      <c r="G1443" s="82"/>
    </row>
    <row r="1444" spans="2:7">
      <c r="B1444" s="82"/>
      <c r="C1444" s="82"/>
      <c r="D1444" s="82"/>
      <c r="E1444" s="82"/>
      <c r="F1444" s="82"/>
      <c r="G1444" s="82"/>
    </row>
    <row r="1445" spans="2:7">
      <c r="B1445" s="82"/>
      <c r="C1445" s="82"/>
      <c r="D1445" s="82"/>
      <c r="E1445" s="82"/>
      <c r="F1445" s="82"/>
      <c r="G1445" s="82"/>
    </row>
    <row r="1446" spans="1:7">
      <c r="A1446" s="98"/>
      <c r="B1446" s="98"/>
      <c r="C1446" s="98"/>
      <c r="D1446" s="98"/>
      <c r="E1446" s="98"/>
      <c r="F1446" s="98"/>
      <c r="G1446" s="98"/>
    </row>
    <row r="1447" spans="1:7">
      <c r="A1447" s="100"/>
      <c r="B1447" s="100"/>
      <c r="C1447" s="100"/>
      <c r="D1447" s="100"/>
      <c r="E1447" s="100"/>
      <c r="F1447" s="100"/>
      <c r="G1447" s="100"/>
    </row>
    <row r="1448" spans="1:7">
      <c r="A1448" s="100"/>
      <c r="B1448" s="100"/>
      <c r="C1448" s="100"/>
      <c r="D1448" s="100"/>
      <c r="E1448" s="100"/>
      <c r="F1448" s="100"/>
      <c r="G1448" s="100"/>
    </row>
    <row r="1449" spans="1:7">
      <c r="A1449" s="97"/>
      <c r="B1449" s="97"/>
      <c r="C1449" s="97"/>
      <c r="D1449" s="97"/>
      <c r="E1449" s="97"/>
      <c r="F1449" s="97"/>
      <c r="G1449" s="97"/>
    </row>
    <row r="1450" ht="15.6" spans="1:7">
      <c r="A1450" s="131"/>
      <c r="B1450" s="131"/>
      <c r="C1450" s="131"/>
      <c r="D1450" s="131"/>
      <c r="E1450" s="131"/>
      <c r="F1450" s="131"/>
      <c r="G1450" s="131"/>
    </row>
    <row r="1451" ht="15.6" spans="1:7">
      <c r="A1451" s="131"/>
      <c r="B1451" s="131"/>
      <c r="C1451" s="131"/>
      <c r="D1451" s="131"/>
      <c r="E1451" s="131"/>
      <c r="F1451" s="131"/>
      <c r="G1451" s="131"/>
    </row>
    <row r="1452" spans="1:7">
      <c r="A1452" s="132"/>
      <c r="B1452" s="132"/>
      <c r="C1452" s="132"/>
      <c r="D1452" s="132"/>
      <c r="E1452" s="132"/>
      <c r="F1452" s="132"/>
      <c r="G1452" s="132"/>
    </row>
    <row r="1453" spans="1:7">
      <c r="A1453" s="105"/>
      <c r="B1453" s="105"/>
      <c r="C1453" s="105"/>
      <c r="D1453" s="105" t="s">
        <v>6</v>
      </c>
      <c r="E1453" s="132">
        <v>2023</v>
      </c>
      <c r="F1453" s="105"/>
      <c r="G1453" s="105"/>
    </row>
    <row r="1454" spans="1:7">
      <c r="A1454" s="97"/>
      <c r="B1454" s="132"/>
      <c r="C1454" s="132"/>
      <c r="D1454" s="105" t="s">
        <v>9</v>
      </c>
      <c r="E1454" s="97" t="s">
        <v>199</v>
      </c>
      <c r="F1454" s="97"/>
      <c r="G1454" s="132"/>
    </row>
    <row r="1455" ht="24" customHeight="1" spans="1:7">
      <c r="A1455" s="105"/>
      <c r="B1455" s="132"/>
      <c r="C1455" s="132"/>
      <c r="D1455" s="105"/>
      <c r="E1455" s="97"/>
      <c r="F1455" s="97"/>
      <c r="G1455" s="132"/>
    </row>
    <row r="1456" ht="18.15" spans="1:7">
      <c r="A1456" s="186"/>
      <c r="B1456" s="186"/>
      <c r="C1456" s="186"/>
      <c r="D1456" s="186"/>
      <c r="E1456" s="186"/>
      <c r="F1456" s="186"/>
      <c r="G1456" s="186"/>
    </row>
    <row r="1457" spans="1:7">
      <c r="A1457" s="163"/>
      <c r="B1457" s="164" t="s">
        <v>13</v>
      </c>
      <c r="C1457" s="136" t="s">
        <v>15</v>
      </c>
      <c r="D1457" s="137" t="s">
        <v>16</v>
      </c>
      <c r="E1457" s="138"/>
      <c r="F1457" s="138"/>
      <c r="G1457" s="139" t="s">
        <v>17</v>
      </c>
    </row>
    <row r="1458" spans="1:7">
      <c r="A1458" s="165"/>
      <c r="B1458" s="166"/>
      <c r="C1458" s="142"/>
      <c r="D1458" s="143" t="s">
        <v>19</v>
      </c>
      <c r="E1458" s="144" t="s">
        <v>20</v>
      </c>
      <c r="F1458" s="145" t="s">
        <v>21</v>
      </c>
      <c r="G1458" s="146"/>
    </row>
    <row r="1459" ht="15.15" spans="1:7">
      <c r="A1459" s="175"/>
      <c r="B1459" s="168"/>
      <c r="C1459" s="147" t="s">
        <v>22</v>
      </c>
      <c r="D1459" s="148" t="s">
        <v>22</v>
      </c>
      <c r="E1459" s="149" t="s">
        <v>23</v>
      </c>
      <c r="F1459" s="150"/>
      <c r="G1459" s="151" t="s">
        <v>24</v>
      </c>
    </row>
    <row r="1460" spans="1:7">
      <c r="A1460" s="51"/>
      <c r="B1460" s="169"/>
      <c r="C1460" s="52"/>
      <c r="D1460" s="53"/>
      <c r="E1460" s="53"/>
      <c r="F1460" s="53"/>
      <c r="G1460" s="54"/>
    </row>
    <row r="1461" spans="1:7">
      <c r="A1461" s="158" t="s">
        <v>61</v>
      </c>
      <c r="B1461" s="159" t="s">
        <v>62</v>
      </c>
      <c r="C1461" s="36">
        <f>'[1]21mooe'!Z3</f>
        <v>23300</v>
      </c>
      <c r="D1461" s="37">
        <f>'[1]22mooe'!Z3</f>
        <v>6250</v>
      </c>
      <c r="E1461" s="37">
        <f>F1461-D1461</f>
        <v>53750</v>
      </c>
      <c r="F1461" s="37">
        <v>60000</v>
      </c>
      <c r="G1461" s="38">
        <f>[1]MOOE!Z2</f>
        <v>60000</v>
      </c>
    </row>
    <row r="1462" spans="1:7">
      <c r="A1462" s="158" t="s">
        <v>63</v>
      </c>
      <c r="B1462" s="159" t="s">
        <v>64</v>
      </c>
      <c r="C1462" s="39">
        <f>'[1]21mooe'!Z4</f>
        <v>0</v>
      </c>
      <c r="D1462" s="40">
        <f>'[1]22mooe'!Z4</f>
        <v>0</v>
      </c>
      <c r="E1462" s="40">
        <f>F1462-D1462</f>
        <v>60000</v>
      </c>
      <c r="F1462" s="40">
        <v>60000</v>
      </c>
      <c r="G1462" s="41">
        <f>[1]MOOE!Z3</f>
        <v>60000</v>
      </c>
    </row>
    <row r="1463" spans="1:7">
      <c r="A1463" s="158" t="s">
        <v>65</v>
      </c>
      <c r="B1463" s="159" t="s">
        <v>66</v>
      </c>
      <c r="C1463" s="39">
        <f>'[1]21mooe'!Z5</f>
        <v>0</v>
      </c>
      <c r="D1463" s="40">
        <f>'[1]22mooe'!Z5</f>
        <v>17500</v>
      </c>
      <c r="E1463" s="40">
        <f>F1463-D1463</f>
        <v>12500</v>
      </c>
      <c r="F1463" s="40">
        <v>30000</v>
      </c>
      <c r="G1463" s="41">
        <f>[1]MOOE!Z4</f>
        <v>30000</v>
      </c>
    </row>
    <row r="1464" spans="1:7">
      <c r="A1464" s="158" t="s">
        <v>67</v>
      </c>
      <c r="B1464" s="159" t="s">
        <v>68</v>
      </c>
      <c r="C1464" s="39">
        <v>0</v>
      </c>
      <c r="D1464" s="40">
        <v>0</v>
      </c>
      <c r="E1464" s="40">
        <v>0</v>
      </c>
      <c r="F1464" s="40">
        <v>0</v>
      </c>
      <c r="G1464" s="41">
        <v>0</v>
      </c>
    </row>
    <row r="1465" spans="1:7">
      <c r="A1465" s="158" t="s">
        <v>89</v>
      </c>
      <c r="B1465" s="159" t="s">
        <v>90</v>
      </c>
      <c r="C1465" s="39">
        <v>0</v>
      </c>
      <c r="D1465" s="40">
        <f>'[1]22mooe'!X51</f>
        <v>0</v>
      </c>
      <c r="E1465" s="40">
        <f>F1465-D1465</f>
        <v>0</v>
      </c>
      <c r="F1465" s="40">
        <v>0</v>
      </c>
      <c r="G1465" s="41">
        <f>[1]MOOE!X47</f>
        <v>0</v>
      </c>
    </row>
    <row r="1466" spans="1:7">
      <c r="A1466" s="158" t="s">
        <v>95</v>
      </c>
      <c r="B1466" s="159" t="s">
        <v>96</v>
      </c>
      <c r="C1466" s="39">
        <v>0</v>
      </c>
      <c r="D1466" s="40">
        <v>0</v>
      </c>
      <c r="E1466" s="40">
        <f>F1466-D1466</f>
        <v>0</v>
      </c>
      <c r="F1466" s="40">
        <v>0</v>
      </c>
      <c r="G1466" s="41">
        <v>0</v>
      </c>
    </row>
    <row r="1467" spans="1:7">
      <c r="A1467" s="158" t="s">
        <v>105</v>
      </c>
      <c r="B1467" s="159" t="s">
        <v>106</v>
      </c>
      <c r="C1467" s="39">
        <f>'[1]21mooe'!Z28</f>
        <v>39343</v>
      </c>
      <c r="D1467" s="40">
        <f>'[1]22mooe'!Z29</f>
        <v>42943.2</v>
      </c>
      <c r="E1467" s="40">
        <f>F1467-D1467</f>
        <v>7056.8</v>
      </c>
      <c r="F1467" s="40">
        <v>50000</v>
      </c>
      <c r="G1467" s="41">
        <f>[1]MOOE!Z25</f>
        <v>100000</v>
      </c>
    </row>
    <row r="1468" ht="18" customHeight="1" spans="1:7">
      <c r="A1468" s="182" t="s">
        <v>107</v>
      </c>
      <c r="B1468" s="183"/>
      <c r="C1468" s="92">
        <f>SUM(C1461:C1467)</f>
        <v>62643</v>
      </c>
      <c r="D1468" s="46">
        <f>SUM(D1461:D1467)</f>
        <v>66693.2</v>
      </c>
      <c r="E1468" s="46">
        <f>F1468-D1468</f>
        <v>133306.8</v>
      </c>
      <c r="F1468" s="92">
        <f>SUM(F1461:F1467)</f>
        <v>200000</v>
      </c>
      <c r="G1468" s="85">
        <f>SUM(G1461:G1467)</f>
        <v>250000</v>
      </c>
    </row>
    <row r="1469" ht="18" customHeight="1" spans="1:7">
      <c r="A1469" s="158"/>
      <c r="B1469" s="190"/>
      <c r="C1469" s="39"/>
      <c r="D1469" s="40"/>
      <c r="E1469" s="40"/>
      <c r="F1469" s="40"/>
      <c r="G1469" s="41"/>
    </row>
    <row r="1470" spans="1:7">
      <c r="A1470" s="158" t="s">
        <v>131</v>
      </c>
      <c r="B1470" s="184" t="s">
        <v>110</v>
      </c>
      <c r="C1470" s="39">
        <v>0</v>
      </c>
      <c r="D1470" s="40">
        <v>0</v>
      </c>
      <c r="E1470" s="40">
        <f>F1470-D1470</f>
        <v>50000</v>
      </c>
      <c r="F1470" s="40">
        <v>50000</v>
      </c>
      <c r="G1470" s="41">
        <f>[1]MOOE!Z31</f>
        <v>0</v>
      </c>
    </row>
    <row r="1471" spans="1:7">
      <c r="A1471" s="158" t="s">
        <v>138</v>
      </c>
      <c r="B1471" s="159" t="s">
        <v>114</v>
      </c>
      <c r="C1471" s="39">
        <v>0</v>
      </c>
      <c r="D1471" s="40">
        <v>0</v>
      </c>
      <c r="E1471" s="40">
        <f>F1471-D1471</f>
        <v>0</v>
      </c>
      <c r="F1471" s="40">
        <v>0</v>
      </c>
      <c r="G1471" s="41">
        <v>0</v>
      </c>
    </row>
    <row r="1472" spans="1:7">
      <c r="A1472" s="158" t="s">
        <v>132</v>
      </c>
      <c r="B1472" s="184" t="s">
        <v>116</v>
      </c>
      <c r="C1472" s="39">
        <v>0</v>
      </c>
      <c r="D1472" s="40">
        <v>0</v>
      </c>
      <c r="E1472" s="40">
        <f>F1472-D1472</f>
        <v>0</v>
      </c>
      <c r="F1472" s="40">
        <v>0</v>
      </c>
      <c r="G1472" s="41">
        <v>0</v>
      </c>
    </row>
    <row r="1473" ht="18" customHeight="1" spans="1:7">
      <c r="A1473" s="60" t="s">
        <v>117</v>
      </c>
      <c r="B1473" s="171"/>
      <c r="C1473" s="62">
        <f>SUM(C1470:C1472)</f>
        <v>0</v>
      </c>
      <c r="D1473" s="62">
        <f>SUM(D1470:D1472)</f>
        <v>0</v>
      </c>
      <c r="E1473" s="63">
        <f>F1473-D1473</f>
        <v>50000</v>
      </c>
      <c r="F1473" s="62">
        <f>SUM(F1470:F1472)</f>
        <v>50000</v>
      </c>
      <c r="G1473" s="64">
        <f>SUM(G1470:G1472)</f>
        <v>0</v>
      </c>
    </row>
    <row r="1474" ht="20.25" customHeight="1" spans="1:7">
      <c r="A1474" s="172"/>
      <c r="B1474" s="173"/>
      <c r="C1474" s="126">
        <f>C1468+C1473</f>
        <v>62643</v>
      </c>
      <c r="D1474" s="126">
        <f>D1468+D1473</f>
        <v>66693.2</v>
      </c>
      <c r="E1474" s="125">
        <f>F1474-D1474</f>
        <v>183306.8</v>
      </c>
      <c r="F1474" s="126">
        <f>F1468+F1473</f>
        <v>250000</v>
      </c>
      <c r="G1474" s="126">
        <f>G1468+G1473</f>
        <v>250000</v>
      </c>
    </row>
    <row r="1475" ht="20.25" customHeight="1" spans="1:7">
      <c r="A1475" s="121"/>
      <c r="B1475" s="200"/>
      <c r="C1475" s="123"/>
      <c r="D1475" s="123"/>
      <c r="E1475" s="123"/>
      <c r="F1475" s="123"/>
      <c r="G1475" s="123"/>
    </row>
    <row r="1476" ht="15" spans="1:7">
      <c r="A1476" s="72"/>
      <c r="B1476" s="73"/>
      <c r="C1476" s="71"/>
      <c r="D1476" s="71"/>
      <c r="E1476" s="71"/>
      <c r="F1476" s="71"/>
      <c r="G1476" s="71"/>
    </row>
    <row r="1477" ht="15" spans="1:7">
      <c r="A1477" s="72"/>
      <c r="B1477" s="73"/>
      <c r="C1477" s="71"/>
      <c r="D1477" s="71"/>
      <c r="E1477" s="71"/>
      <c r="F1477" s="71"/>
      <c r="G1477" s="71"/>
    </row>
    <row r="1478" spans="1:7">
      <c r="A1478" s="72"/>
      <c r="B1478" s="72" t="s">
        <v>121</v>
      </c>
      <c r="C1478" s="76"/>
      <c r="D1478" s="77"/>
      <c r="E1478" s="78" t="s">
        <v>122</v>
      </c>
      <c r="F1478" s="78"/>
      <c r="G1478" s="76"/>
    </row>
    <row r="1479" spans="1:7">
      <c r="A1479" s="72"/>
      <c r="B1479" s="79"/>
      <c r="C1479" s="76"/>
      <c r="D1479" s="77"/>
      <c r="E1479" s="77"/>
      <c r="F1479" s="77"/>
      <c r="G1479" s="76"/>
    </row>
    <row r="1481" spans="2:7">
      <c r="B1481" s="81" t="s">
        <v>125</v>
      </c>
      <c r="C1481" s="81"/>
      <c r="D1481" s="81"/>
      <c r="E1481" s="81" t="s">
        <v>124</v>
      </c>
      <c r="F1481" s="81"/>
      <c r="G1481" s="81"/>
    </row>
    <row r="1482" spans="2:7">
      <c r="B1482" s="82" t="s">
        <v>127</v>
      </c>
      <c r="C1482" s="82"/>
      <c r="D1482" s="82"/>
      <c r="E1482" s="82" t="s">
        <v>126</v>
      </c>
      <c r="F1482" s="82"/>
      <c r="G1482" s="82"/>
    </row>
  </sheetData>
  <mergeCells count="358">
    <mergeCell ref="A5:G5"/>
    <mergeCell ref="A7:G7"/>
    <mergeCell ref="A11:G11"/>
    <mergeCell ref="D12:F12"/>
    <mergeCell ref="D39:F39"/>
    <mergeCell ref="D69:F69"/>
    <mergeCell ref="B86:D86"/>
    <mergeCell ref="E86:G86"/>
    <mergeCell ref="B87:D87"/>
    <mergeCell ref="E87:G87"/>
    <mergeCell ref="A102:G102"/>
    <mergeCell ref="A106:G106"/>
    <mergeCell ref="A108:G108"/>
    <mergeCell ref="A112:G112"/>
    <mergeCell ref="D113:F113"/>
    <mergeCell ref="D135:F135"/>
    <mergeCell ref="B163:D163"/>
    <mergeCell ref="E163:G163"/>
    <mergeCell ref="B164:D164"/>
    <mergeCell ref="E164:G164"/>
    <mergeCell ref="A168:G168"/>
    <mergeCell ref="A172:G172"/>
    <mergeCell ref="A174:G174"/>
    <mergeCell ref="A178:G178"/>
    <mergeCell ref="D179:F179"/>
    <mergeCell ref="D204:F204"/>
    <mergeCell ref="B232:D232"/>
    <mergeCell ref="E232:G232"/>
    <mergeCell ref="B233:D233"/>
    <mergeCell ref="E233:G233"/>
    <mergeCell ref="A238:G238"/>
    <mergeCell ref="A242:G242"/>
    <mergeCell ref="A244:G244"/>
    <mergeCell ref="D249:F249"/>
    <mergeCell ref="D274:F274"/>
    <mergeCell ref="B299:D299"/>
    <mergeCell ref="E299:G299"/>
    <mergeCell ref="B300:D300"/>
    <mergeCell ref="E300:G300"/>
    <mergeCell ref="A306:G306"/>
    <mergeCell ref="A310:G310"/>
    <mergeCell ref="A312:G312"/>
    <mergeCell ref="A316:G316"/>
    <mergeCell ref="D317:F317"/>
    <mergeCell ref="D342:F342"/>
    <mergeCell ref="B368:D368"/>
    <mergeCell ref="E368:G368"/>
    <mergeCell ref="B369:D369"/>
    <mergeCell ref="E369:G369"/>
    <mergeCell ref="A376:G376"/>
    <mergeCell ref="A380:G380"/>
    <mergeCell ref="A382:G382"/>
    <mergeCell ref="A386:G386"/>
    <mergeCell ref="D387:F387"/>
    <mergeCell ref="D410:F410"/>
    <mergeCell ref="B437:D437"/>
    <mergeCell ref="E437:G437"/>
    <mergeCell ref="B438:D438"/>
    <mergeCell ref="E438:G438"/>
    <mergeCell ref="A445:G445"/>
    <mergeCell ref="A449:G449"/>
    <mergeCell ref="A451:G451"/>
    <mergeCell ref="A455:G455"/>
    <mergeCell ref="D456:F456"/>
    <mergeCell ref="D478:F478"/>
    <mergeCell ref="B504:D504"/>
    <mergeCell ref="E504:G504"/>
    <mergeCell ref="B505:D505"/>
    <mergeCell ref="E505:G505"/>
    <mergeCell ref="A511:G511"/>
    <mergeCell ref="A515:G515"/>
    <mergeCell ref="A517:G517"/>
    <mergeCell ref="A521:G521"/>
    <mergeCell ref="D522:F522"/>
    <mergeCell ref="D547:F547"/>
    <mergeCell ref="B575:D575"/>
    <mergeCell ref="E575:G575"/>
    <mergeCell ref="B576:D576"/>
    <mergeCell ref="E576:G576"/>
    <mergeCell ref="A582:G582"/>
    <mergeCell ref="A586:G586"/>
    <mergeCell ref="A588:G588"/>
    <mergeCell ref="D592:F592"/>
    <mergeCell ref="D615:F615"/>
    <mergeCell ref="B642:D642"/>
    <mergeCell ref="E642:G642"/>
    <mergeCell ref="B643:D643"/>
    <mergeCell ref="E643:G643"/>
    <mergeCell ref="A648:G648"/>
    <mergeCell ref="A652:G652"/>
    <mergeCell ref="A654:G654"/>
    <mergeCell ref="A658:G658"/>
    <mergeCell ref="D659:F659"/>
    <mergeCell ref="D682:F682"/>
    <mergeCell ref="B711:D711"/>
    <mergeCell ref="E711:G711"/>
    <mergeCell ref="B712:D712"/>
    <mergeCell ref="E712:G712"/>
    <mergeCell ref="A718:G718"/>
    <mergeCell ref="A722:G722"/>
    <mergeCell ref="A724:G724"/>
    <mergeCell ref="D728:F728"/>
    <mergeCell ref="D751:F751"/>
    <mergeCell ref="B777:D777"/>
    <mergeCell ref="E777:G777"/>
    <mergeCell ref="B778:D778"/>
    <mergeCell ref="E778:G778"/>
    <mergeCell ref="A784:G784"/>
    <mergeCell ref="A788:G788"/>
    <mergeCell ref="A790:G790"/>
    <mergeCell ref="A794:G794"/>
    <mergeCell ref="D795:F795"/>
    <mergeCell ref="D821:F821"/>
    <mergeCell ref="B848:D848"/>
    <mergeCell ref="E848:G848"/>
    <mergeCell ref="B849:D849"/>
    <mergeCell ref="E849:G849"/>
    <mergeCell ref="A855:G855"/>
    <mergeCell ref="A859:G859"/>
    <mergeCell ref="A861:G861"/>
    <mergeCell ref="A865:G865"/>
    <mergeCell ref="D866:F866"/>
    <mergeCell ref="D892:F892"/>
    <mergeCell ref="B917:D917"/>
    <mergeCell ref="E917:G917"/>
    <mergeCell ref="B918:D918"/>
    <mergeCell ref="E918:G918"/>
    <mergeCell ref="A925:G925"/>
    <mergeCell ref="A929:G929"/>
    <mergeCell ref="A931:G931"/>
    <mergeCell ref="A935:G935"/>
    <mergeCell ref="D936:F936"/>
    <mergeCell ref="D962:F962"/>
    <mergeCell ref="B987:D987"/>
    <mergeCell ref="E987:G987"/>
    <mergeCell ref="B988:D988"/>
    <mergeCell ref="E988:G988"/>
    <mergeCell ref="A991:G991"/>
    <mergeCell ref="A995:G995"/>
    <mergeCell ref="A997:G997"/>
    <mergeCell ref="A1001:G1001"/>
    <mergeCell ref="D1002:F1002"/>
    <mergeCell ref="D1027:F1027"/>
    <mergeCell ref="B1055:D1055"/>
    <mergeCell ref="E1055:G1055"/>
    <mergeCell ref="B1056:D1056"/>
    <mergeCell ref="E1056:G1056"/>
    <mergeCell ref="A1060:G1060"/>
    <mergeCell ref="A1064:G1064"/>
    <mergeCell ref="A1065:G1065"/>
    <mergeCell ref="D1069:F1069"/>
    <mergeCell ref="B1093:D1093"/>
    <mergeCell ref="E1093:G1093"/>
    <mergeCell ref="B1094:D1094"/>
    <mergeCell ref="E1094:G1094"/>
    <mergeCell ref="A1101:G1101"/>
    <mergeCell ref="A1105:G1105"/>
    <mergeCell ref="A1107:G1107"/>
    <mergeCell ref="A1111:G1111"/>
    <mergeCell ref="D1112:F1112"/>
    <mergeCell ref="B1137:D1137"/>
    <mergeCell ref="E1137:G1137"/>
    <mergeCell ref="B1138:D1138"/>
    <mergeCell ref="E1138:G1138"/>
    <mergeCell ref="A1145:G1145"/>
    <mergeCell ref="A1149:G1149"/>
    <mergeCell ref="A1151:G1151"/>
    <mergeCell ref="A1155:G1155"/>
    <mergeCell ref="D1156:F1156"/>
    <mergeCell ref="B1180:D1180"/>
    <mergeCell ref="E1180:G1180"/>
    <mergeCell ref="B1181:D1181"/>
    <mergeCell ref="E1181:G1181"/>
    <mergeCell ref="A1188:G1188"/>
    <mergeCell ref="A1192:G1192"/>
    <mergeCell ref="A1194:G1194"/>
    <mergeCell ref="A1198:G1198"/>
    <mergeCell ref="D1199:F1199"/>
    <mergeCell ref="B1223:D1223"/>
    <mergeCell ref="E1223:G1223"/>
    <mergeCell ref="B1224:D1224"/>
    <mergeCell ref="E1224:G1224"/>
    <mergeCell ref="A1231:G1231"/>
    <mergeCell ref="A1235:G1235"/>
    <mergeCell ref="A1237:G1237"/>
    <mergeCell ref="A1241:G1241"/>
    <mergeCell ref="D1242:F1242"/>
    <mergeCell ref="B1266:D1266"/>
    <mergeCell ref="E1266:G1266"/>
    <mergeCell ref="B1267:D1267"/>
    <mergeCell ref="E1267:G1267"/>
    <mergeCell ref="A1274:G1274"/>
    <mergeCell ref="A1278:G1278"/>
    <mergeCell ref="A1280:G1280"/>
    <mergeCell ref="A1285:G1285"/>
    <mergeCell ref="D1286:F1286"/>
    <mergeCell ref="B1310:D1310"/>
    <mergeCell ref="E1310:G1310"/>
    <mergeCell ref="B1311:D1311"/>
    <mergeCell ref="E1311:G1311"/>
    <mergeCell ref="A1318:G1318"/>
    <mergeCell ref="A1322:G1322"/>
    <mergeCell ref="A1324:G1324"/>
    <mergeCell ref="A1328:G1328"/>
    <mergeCell ref="D1329:F1329"/>
    <mergeCell ref="B1352:D1352"/>
    <mergeCell ref="E1352:G1352"/>
    <mergeCell ref="B1353:D1353"/>
    <mergeCell ref="E1353:G1353"/>
    <mergeCell ref="A1359:G1359"/>
    <mergeCell ref="A1363:G1363"/>
    <mergeCell ref="A1365:G1365"/>
    <mergeCell ref="A1369:G1369"/>
    <mergeCell ref="D1370:F1370"/>
    <mergeCell ref="B1394:D1394"/>
    <mergeCell ref="E1394:G1394"/>
    <mergeCell ref="B1395:D1395"/>
    <mergeCell ref="E1395:G1395"/>
    <mergeCell ref="A1399:G1399"/>
    <mergeCell ref="A1403:G1403"/>
    <mergeCell ref="A1405:G1405"/>
    <mergeCell ref="A1409:G1409"/>
    <mergeCell ref="D1410:F1410"/>
    <mergeCell ref="B1434:D1434"/>
    <mergeCell ref="E1434:G1434"/>
    <mergeCell ref="B1435:D1435"/>
    <mergeCell ref="E1435:G1435"/>
    <mergeCell ref="A1446:G1446"/>
    <mergeCell ref="A1450:G1450"/>
    <mergeCell ref="A1452:G1452"/>
    <mergeCell ref="A1456:G1456"/>
    <mergeCell ref="D1457:F1457"/>
    <mergeCell ref="B1481:D1481"/>
    <mergeCell ref="E1481:G1481"/>
    <mergeCell ref="B1482:D1482"/>
    <mergeCell ref="E1482:G1482"/>
    <mergeCell ref="A39:A41"/>
    <mergeCell ref="A69:A71"/>
    <mergeCell ref="A113:A115"/>
    <mergeCell ref="A135:A137"/>
    <mergeCell ref="A179:A181"/>
    <mergeCell ref="A204:A206"/>
    <mergeCell ref="A249:A251"/>
    <mergeCell ref="A274:A276"/>
    <mergeCell ref="A317:A319"/>
    <mergeCell ref="A342:A344"/>
    <mergeCell ref="A387:A389"/>
    <mergeCell ref="A410:A412"/>
    <mergeCell ref="A456:A458"/>
    <mergeCell ref="A478:A480"/>
    <mergeCell ref="A522:A524"/>
    <mergeCell ref="A547:A549"/>
    <mergeCell ref="A592:A594"/>
    <mergeCell ref="A615:A617"/>
    <mergeCell ref="A659:A661"/>
    <mergeCell ref="A682:A684"/>
    <mergeCell ref="A728:A730"/>
    <mergeCell ref="A751:A753"/>
    <mergeCell ref="A795:A797"/>
    <mergeCell ref="A821:A823"/>
    <mergeCell ref="A866:A868"/>
    <mergeCell ref="A892:A894"/>
    <mergeCell ref="A936:A938"/>
    <mergeCell ref="A962:A964"/>
    <mergeCell ref="A1002:A1004"/>
    <mergeCell ref="A1027:A1029"/>
    <mergeCell ref="A1069:A1071"/>
    <mergeCell ref="A1112:A1114"/>
    <mergeCell ref="A1156:A1158"/>
    <mergeCell ref="A1199:A1201"/>
    <mergeCell ref="A1242:A1244"/>
    <mergeCell ref="A1286:A1288"/>
    <mergeCell ref="A1329:A1331"/>
    <mergeCell ref="A1370:A1372"/>
    <mergeCell ref="A1410:A1412"/>
    <mergeCell ref="A1457:A1459"/>
    <mergeCell ref="B12:B14"/>
    <mergeCell ref="C12:C13"/>
    <mergeCell ref="C39:C40"/>
    <mergeCell ref="C69:C70"/>
    <mergeCell ref="C113:C114"/>
    <mergeCell ref="C135:C136"/>
    <mergeCell ref="C179:C180"/>
    <mergeCell ref="C204:C205"/>
    <mergeCell ref="C249:C250"/>
    <mergeCell ref="C274:C275"/>
    <mergeCell ref="C317:C318"/>
    <mergeCell ref="C342:C343"/>
    <mergeCell ref="C387:C388"/>
    <mergeCell ref="C410:C411"/>
    <mergeCell ref="C456:C457"/>
    <mergeCell ref="C478:C479"/>
    <mergeCell ref="C522:C523"/>
    <mergeCell ref="C547:C548"/>
    <mergeCell ref="C592:C593"/>
    <mergeCell ref="C615:C616"/>
    <mergeCell ref="C659:C660"/>
    <mergeCell ref="C682:C683"/>
    <mergeCell ref="C728:C729"/>
    <mergeCell ref="C751:C752"/>
    <mergeCell ref="C795:C796"/>
    <mergeCell ref="C821:C822"/>
    <mergeCell ref="C866:C867"/>
    <mergeCell ref="C892:C893"/>
    <mergeCell ref="C936:C937"/>
    <mergeCell ref="C962:C963"/>
    <mergeCell ref="C1027:C1028"/>
    <mergeCell ref="C1069:C1070"/>
    <mergeCell ref="C1112:C1113"/>
    <mergeCell ref="C1156:C1157"/>
    <mergeCell ref="C1199:C1200"/>
    <mergeCell ref="C1242:C1243"/>
    <mergeCell ref="C1286:C1287"/>
    <mergeCell ref="C1329:C1330"/>
    <mergeCell ref="C1370:C1371"/>
    <mergeCell ref="C1410:C1411"/>
    <mergeCell ref="C1457:C1458"/>
    <mergeCell ref="G12:G13"/>
    <mergeCell ref="G39:G40"/>
    <mergeCell ref="G69:G70"/>
    <mergeCell ref="G113:G114"/>
    <mergeCell ref="G135:G136"/>
    <mergeCell ref="G179:G180"/>
    <mergeCell ref="G204:G205"/>
    <mergeCell ref="G249:G250"/>
    <mergeCell ref="G274:G275"/>
    <mergeCell ref="G317:G318"/>
    <mergeCell ref="G342:G343"/>
    <mergeCell ref="G387:G388"/>
    <mergeCell ref="G410:G411"/>
    <mergeCell ref="G456:G457"/>
    <mergeCell ref="G478:G479"/>
    <mergeCell ref="G522:G523"/>
    <mergeCell ref="G547:G548"/>
    <mergeCell ref="G592:G593"/>
    <mergeCell ref="G615:G616"/>
    <mergeCell ref="G659:G660"/>
    <mergeCell ref="G682:G683"/>
    <mergeCell ref="G728:G729"/>
    <mergeCell ref="G751:G752"/>
    <mergeCell ref="G795:G796"/>
    <mergeCell ref="G821:G822"/>
    <mergeCell ref="G866:G867"/>
    <mergeCell ref="G892:G893"/>
    <mergeCell ref="G936:G937"/>
    <mergeCell ref="G962:G963"/>
    <mergeCell ref="G1002:G1003"/>
    <mergeCell ref="G1027:G1028"/>
    <mergeCell ref="G1069:G1070"/>
    <mergeCell ref="G1112:G1113"/>
    <mergeCell ref="G1156:G1157"/>
    <mergeCell ref="G1199:G1200"/>
    <mergeCell ref="G1242:G1243"/>
    <mergeCell ref="G1286:G1287"/>
    <mergeCell ref="G1329:G1330"/>
    <mergeCell ref="G1370:G1371"/>
    <mergeCell ref="G1410:G1411"/>
    <mergeCell ref="G1457:G145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7"/>
  <sheetViews>
    <sheetView topLeftCell="A1271" workbookViewId="0">
      <selection activeCell="A1" sqref="A1:I1286"/>
    </sheetView>
  </sheetViews>
  <sheetFormatPr defaultColWidth="9" defaultRowHeight="14.4"/>
  <cols>
    <col min="1" max="1" width="33.1111111111111" customWidth="1"/>
    <col min="2" max="2" width="13.5555555555556" customWidth="1"/>
    <col min="3" max="3" width="16.1111111111111" style="3" customWidth="1"/>
    <col min="4" max="4" width="16.3333333333333" style="3" customWidth="1"/>
    <col min="5" max="5" width="17.1111111111111" customWidth="1"/>
    <col min="6" max="6" width="16.3333333333333" customWidth="1"/>
    <col min="7" max="7" width="16.8888888888889" customWidth="1"/>
  </cols>
  <sheetData>
    <row r="1" s="1" customFormat="1" spans="1:1">
      <c r="A1" s="4" t="s">
        <v>201</v>
      </c>
    </row>
    <row r="2" s="1" customFormat="1" customHeight="1" spans="1:7">
      <c r="A2" s="4" t="s">
        <v>202</v>
      </c>
      <c r="B2" s="128"/>
      <c r="C2" s="128"/>
      <c r="D2" s="128"/>
      <c r="E2" s="128"/>
      <c r="F2" s="128"/>
      <c r="G2" s="128"/>
    </row>
    <row r="3" s="1" customFormat="1" ht="24" customHeight="1" spans="1:7">
      <c r="A3" s="129" t="s">
        <v>203</v>
      </c>
      <c r="B3" s="129"/>
      <c r="C3" s="129"/>
      <c r="D3" s="129"/>
      <c r="E3" s="129"/>
      <c r="F3" s="129"/>
      <c r="G3" s="129"/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6" t="s">
        <v>204</v>
      </c>
      <c r="B5" s="6"/>
      <c r="C5" s="6"/>
      <c r="D5" s="6"/>
      <c r="E5" s="6"/>
      <c r="F5" s="6"/>
      <c r="G5" s="6"/>
      <c r="H5" s="5"/>
    </row>
    <row r="6" spans="1:8">
      <c r="A6" s="7"/>
      <c r="B6" s="7"/>
      <c r="C6" s="7"/>
      <c r="D6" s="7"/>
      <c r="E6" s="7"/>
      <c r="F6" s="7"/>
      <c r="G6" s="7"/>
      <c r="H6" s="5"/>
    </row>
    <row r="7" spans="1:8">
      <c r="A7" s="8" t="s">
        <v>205</v>
      </c>
      <c r="B7" s="9" t="s">
        <v>206</v>
      </c>
      <c r="C7" s="10"/>
      <c r="D7" s="8" t="s">
        <v>207</v>
      </c>
      <c r="E7" s="9">
        <v>2024</v>
      </c>
      <c r="F7" s="10"/>
      <c r="G7" s="10"/>
      <c r="H7" s="5"/>
    </row>
    <row r="8" ht="28.8" spans="1:8">
      <c r="A8" s="15" t="s">
        <v>208</v>
      </c>
      <c r="B8" s="12" t="s">
        <v>209</v>
      </c>
      <c r="C8" s="16"/>
      <c r="D8" s="15" t="s">
        <v>210</v>
      </c>
      <c r="E8" s="83" t="s">
        <v>211</v>
      </c>
      <c r="F8" s="16"/>
      <c r="G8" s="16"/>
      <c r="H8" s="5"/>
    </row>
    <row r="9" spans="1:8">
      <c r="A9" s="15" t="s">
        <v>212</v>
      </c>
      <c r="B9" s="12" t="s">
        <v>213</v>
      </c>
      <c r="C9" s="16"/>
      <c r="D9" s="16"/>
      <c r="E9" s="16"/>
      <c r="F9" s="16"/>
      <c r="G9" s="16"/>
      <c r="H9" s="5"/>
    </row>
    <row r="11" spans="1:7">
      <c r="A11" s="17" t="s">
        <v>214</v>
      </c>
      <c r="B11" s="17" t="s">
        <v>215</v>
      </c>
      <c r="C11" s="18" t="s">
        <v>216</v>
      </c>
      <c r="D11" s="19" t="s">
        <v>217</v>
      </c>
      <c r="E11" s="20"/>
      <c r="F11" s="21"/>
      <c r="G11" s="22" t="s">
        <v>218</v>
      </c>
    </row>
    <row r="12" ht="26.4" customHeight="1" spans="1:7">
      <c r="A12" s="23"/>
      <c r="B12" s="23"/>
      <c r="C12" s="24"/>
      <c r="D12" s="25" t="s">
        <v>219</v>
      </c>
      <c r="E12" s="26" t="s">
        <v>220</v>
      </c>
      <c r="F12" s="25" t="s">
        <v>221</v>
      </c>
      <c r="G12" s="23"/>
    </row>
    <row r="13" ht="16.8" customHeight="1" spans="1:7">
      <c r="A13" s="27" t="s">
        <v>222</v>
      </c>
      <c r="B13" s="28"/>
      <c r="C13" s="29"/>
      <c r="D13" s="28"/>
      <c r="E13" s="29"/>
      <c r="F13" s="28"/>
      <c r="G13" s="30"/>
    </row>
    <row r="14" ht="7.8" customHeight="1" spans="1:7">
      <c r="A14" s="31"/>
      <c r="B14" s="31"/>
      <c r="C14" s="4"/>
      <c r="D14" s="31"/>
      <c r="E14" s="4"/>
      <c r="F14" s="31"/>
      <c r="G14" s="32"/>
    </row>
    <row r="15" s="2" customFormat="1" ht="15" customHeight="1" spans="1:7">
      <c r="A15" s="33" t="s">
        <v>223</v>
      </c>
      <c r="B15" s="31"/>
      <c r="C15" s="4"/>
      <c r="D15" s="31"/>
      <c r="E15" s="4"/>
      <c r="F15" s="31"/>
      <c r="G15" s="32"/>
    </row>
    <row r="16" spans="1:7">
      <c r="A16" s="34" t="s">
        <v>26</v>
      </c>
      <c r="B16" s="35" t="s">
        <v>27</v>
      </c>
      <c r="C16" s="36">
        <f>'[2]22ps'!B5</f>
        <v>3185072.5</v>
      </c>
      <c r="D16" s="37">
        <f>'[2]23ps'!B5</f>
        <v>2002906.76</v>
      </c>
      <c r="E16" s="37">
        <f t="shared" ref="E16:E33" si="0">F16-D16</f>
        <v>2529701.24</v>
      </c>
      <c r="F16" s="37">
        <v>4532608</v>
      </c>
      <c r="G16" s="38">
        <f>[2]PS!B5</f>
        <v>4880712</v>
      </c>
    </row>
    <row r="17" spans="1:7">
      <c r="A17" s="34" t="s">
        <v>28</v>
      </c>
      <c r="B17" s="35" t="s">
        <v>29</v>
      </c>
      <c r="C17" s="39">
        <f>'[2]22ps'!B6</f>
        <v>100369.97</v>
      </c>
      <c r="D17" s="40">
        <f>'[2]23ps'!B6</f>
        <v>44824.93</v>
      </c>
      <c r="E17" s="40">
        <f t="shared" si="0"/>
        <v>0</v>
      </c>
      <c r="F17" s="40">
        <v>44824.93</v>
      </c>
      <c r="G17" s="41">
        <f>[2]PS!B6</f>
        <v>392024.48</v>
      </c>
    </row>
    <row r="18" ht="12" customHeight="1" spans="1:7">
      <c r="A18" s="34" t="s">
        <v>30</v>
      </c>
      <c r="B18" s="35"/>
      <c r="C18" s="39"/>
      <c r="D18" s="40"/>
      <c r="E18" s="40"/>
      <c r="F18" s="40"/>
      <c r="G18" s="41"/>
    </row>
    <row r="19" spans="1:7">
      <c r="A19" s="34" t="s">
        <v>31</v>
      </c>
      <c r="B19" s="35" t="s">
        <v>32</v>
      </c>
      <c r="C19" s="39">
        <f>'[2]22ps'!B7</f>
        <v>220000</v>
      </c>
      <c r="D19" s="40">
        <f>'[2]23ps'!B7</f>
        <v>158000</v>
      </c>
      <c r="E19" s="40">
        <f t="shared" si="0"/>
        <v>226000</v>
      </c>
      <c r="F19" s="40">
        <v>384000</v>
      </c>
      <c r="G19" s="41">
        <f>[2]PS!B7</f>
        <v>408000</v>
      </c>
    </row>
    <row r="20" spans="1:7">
      <c r="A20" s="34" t="s">
        <v>33</v>
      </c>
      <c r="B20" s="35" t="s">
        <v>34</v>
      </c>
      <c r="C20" s="39">
        <f>'[2]22ps'!B8</f>
        <v>86400</v>
      </c>
      <c r="D20" s="40">
        <f>'[2]23ps'!B8</f>
        <v>50400</v>
      </c>
      <c r="E20" s="40">
        <f t="shared" si="0"/>
        <v>36000</v>
      </c>
      <c r="F20" s="40">
        <v>86400</v>
      </c>
      <c r="G20" s="41">
        <f>[2]PS!B8</f>
        <v>86400</v>
      </c>
    </row>
    <row r="21" spans="1:7">
      <c r="A21" s="34" t="s">
        <v>35</v>
      </c>
      <c r="B21" s="35" t="s">
        <v>36</v>
      </c>
      <c r="C21" s="39">
        <f>'[2]22ps'!B9</f>
        <v>86400</v>
      </c>
      <c r="D21" s="40">
        <f>'[2]23ps'!B9</f>
        <v>50400</v>
      </c>
      <c r="E21" s="40">
        <f t="shared" si="0"/>
        <v>36000</v>
      </c>
      <c r="F21" s="40">
        <v>86400</v>
      </c>
      <c r="G21" s="41">
        <f>[2]PS!B9</f>
        <v>86400</v>
      </c>
    </row>
    <row r="22" spans="1:7">
      <c r="A22" s="34" t="s">
        <v>37</v>
      </c>
      <c r="B22" s="35" t="s">
        <v>38</v>
      </c>
      <c r="C22" s="39">
        <f>'[2]22ps'!B10</f>
        <v>42000</v>
      </c>
      <c r="D22" s="40">
        <f>'[2]23ps'!B10</f>
        <v>60000</v>
      </c>
      <c r="E22" s="40">
        <f t="shared" si="0"/>
        <v>36000</v>
      </c>
      <c r="F22" s="40">
        <v>96000</v>
      </c>
      <c r="G22" s="41">
        <f>[2]PS!B10</f>
        <v>102000</v>
      </c>
    </row>
    <row r="23" spans="1:7">
      <c r="A23" s="34" t="s">
        <v>39</v>
      </c>
      <c r="B23" s="35" t="s">
        <v>40</v>
      </c>
      <c r="C23" s="39">
        <f>'[2]22ps'!B14</f>
        <v>0</v>
      </c>
      <c r="D23" s="40">
        <f>'[2]23ps'!B14</f>
        <v>0</v>
      </c>
      <c r="E23" s="40">
        <f t="shared" si="0"/>
        <v>0</v>
      </c>
      <c r="F23" s="40">
        <v>0</v>
      </c>
      <c r="G23" s="41">
        <v>0</v>
      </c>
    </row>
    <row r="24" spans="1:7">
      <c r="A24" s="34" t="s">
        <v>41</v>
      </c>
      <c r="B24" s="35" t="s">
        <v>42</v>
      </c>
      <c r="C24" s="39">
        <f>'[2]22ps'!B15</f>
        <v>0</v>
      </c>
      <c r="D24" s="40">
        <f>'[2]23ps'!B15</f>
        <v>20000</v>
      </c>
      <c r="E24" s="40">
        <f t="shared" si="0"/>
        <v>0</v>
      </c>
      <c r="F24" s="40">
        <v>20000</v>
      </c>
      <c r="G24" s="41">
        <f>[2]PS!B14</f>
        <v>10000</v>
      </c>
    </row>
    <row r="25" spans="1:7">
      <c r="A25" s="34" t="s">
        <v>43</v>
      </c>
      <c r="B25" s="35" t="s">
        <v>44</v>
      </c>
      <c r="C25" s="39">
        <f>'[2]22ps'!B16</f>
        <v>50000</v>
      </c>
      <c r="D25" s="40">
        <f>'[2]23ps'!B16</f>
        <v>0</v>
      </c>
      <c r="E25" s="40">
        <f t="shared" si="0"/>
        <v>80000</v>
      </c>
      <c r="F25" s="40">
        <v>80000</v>
      </c>
      <c r="G25" s="41">
        <f>[2]PS!B15</f>
        <v>85000</v>
      </c>
    </row>
    <row r="26" spans="1:7">
      <c r="A26" s="34" t="s">
        <v>45</v>
      </c>
      <c r="B26" s="35" t="s">
        <v>46</v>
      </c>
      <c r="C26" s="39">
        <f>'[2]22ps'!B17</f>
        <v>276000</v>
      </c>
      <c r="D26" s="40">
        <f>'[2]23ps'!B17</f>
        <v>0</v>
      </c>
      <c r="E26" s="40">
        <f t="shared" si="0"/>
        <v>379384</v>
      </c>
      <c r="F26" s="40">
        <v>379384</v>
      </c>
      <c r="G26" s="41">
        <f>[2]PS!B16</f>
        <v>406726</v>
      </c>
    </row>
    <row r="27" spans="1:7">
      <c r="A27" s="34" t="s">
        <v>47</v>
      </c>
      <c r="B27" s="35" t="s">
        <v>48</v>
      </c>
      <c r="C27" s="39">
        <f>'[2]22ps'!B18</f>
        <v>378123.9</v>
      </c>
      <c r="D27" s="40">
        <f>'[2]23ps'!B18</f>
        <v>228196.67</v>
      </c>
      <c r="E27" s="40">
        <f t="shared" si="0"/>
        <v>318116.29</v>
      </c>
      <c r="F27" s="40">
        <v>546312.96</v>
      </c>
      <c r="G27" s="41">
        <f>[2]PS!B17</f>
        <v>585685.44</v>
      </c>
    </row>
    <row r="28" spans="1:7">
      <c r="A28" s="34" t="s">
        <v>49</v>
      </c>
      <c r="B28" s="35" t="s">
        <v>50</v>
      </c>
      <c r="C28" s="39">
        <f>'[2]22ps'!B19</f>
        <v>63692.52</v>
      </c>
      <c r="D28" s="40">
        <f>'[2]23ps'!B19</f>
        <v>39529.06</v>
      </c>
      <c r="E28" s="40">
        <f t="shared" si="0"/>
        <v>51523.1</v>
      </c>
      <c r="F28" s="40">
        <v>91052.16</v>
      </c>
      <c r="G28" s="41">
        <f>[2]PS!B18</f>
        <v>97614.24</v>
      </c>
    </row>
    <row r="29" spans="1:7">
      <c r="A29" s="34" t="s">
        <v>51</v>
      </c>
      <c r="B29" s="35" t="s">
        <v>52</v>
      </c>
      <c r="C29" s="39">
        <f>'[2]22ps'!B20</f>
        <v>50541.41</v>
      </c>
      <c r="D29" s="40">
        <f>'[2]23ps'!B20</f>
        <v>36541.18</v>
      </c>
      <c r="E29" s="40">
        <f t="shared" si="0"/>
        <v>77274.02</v>
      </c>
      <c r="F29" s="40">
        <v>113815.2</v>
      </c>
      <c r="G29" s="41">
        <f>[2]PS!B19</f>
        <v>97614.24</v>
      </c>
    </row>
    <row r="30" spans="1:7">
      <c r="A30" s="34" t="s">
        <v>53</v>
      </c>
      <c r="B30" s="35" t="s">
        <v>54</v>
      </c>
      <c r="C30" s="39">
        <f>'[2]22ps'!B21</f>
        <v>10600</v>
      </c>
      <c r="D30" s="40">
        <f>'[2]23ps'!B21</f>
        <v>7300</v>
      </c>
      <c r="E30" s="40">
        <f t="shared" si="0"/>
        <v>11900</v>
      </c>
      <c r="F30" s="40">
        <v>19200</v>
      </c>
      <c r="G30" s="41">
        <f>[2]PS!B20</f>
        <v>20400</v>
      </c>
    </row>
    <row r="31" spans="1:7">
      <c r="A31" s="34" t="s">
        <v>55</v>
      </c>
      <c r="B31" s="35" t="s">
        <v>56</v>
      </c>
      <c r="C31" s="39">
        <f>'[2]22ps'!B22</f>
        <v>649639.31</v>
      </c>
      <c r="D31" s="40">
        <f>'[2]23ps'!B22</f>
        <v>0</v>
      </c>
      <c r="E31" s="40">
        <f t="shared" si="0"/>
        <v>0</v>
      </c>
      <c r="F31" s="40">
        <v>0</v>
      </c>
      <c r="G31" s="41">
        <f>[2]PS!B21</f>
        <v>0</v>
      </c>
    </row>
    <row r="32" spans="1:7">
      <c r="A32" s="34" t="s">
        <v>57</v>
      </c>
      <c r="B32" s="35" t="s">
        <v>58</v>
      </c>
      <c r="C32" s="39">
        <f>'[2]22ps'!B24+'[2]22ps'!B25+'[2]22ps'!B26</f>
        <v>409388</v>
      </c>
      <c r="D32" s="42">
        <f>'[2]23ps'!B24+'[2]23ps'!B25+'[2]23ps'!B27</f>
        <v>356822</v>
      </c>
      <c r="E32" s="42">
        <f t="shared" si="0"/>
        <v>182562</v>
      </c>
      <c r="F32" s="42">
        <v>539384</v>
      </c>
      <c r="G32" s="43">
        <f>[2]PS!B23+[2]PS!B24+[2]PS!B25</f>
        <v>576726</v>
      </c>
    </row>
    <row r="33" ht="18" customHeight="1" spans="1:7">
      <c r="A33" s="44"/>
      <c r="B33" s="45"/>
      <c r="C33" s="46">
        <f>SUM(C16:C32)</f>
        <v>5608227.61</v>
      </c>
      <c r="D33" s="46">
        <f>SUM(D16:D32)</f>
        <v>3054920.6</v>
      </c>
      <c r="E33" s="47">
        <f t="shared" si="0"/>
        <v>3964460.65</v>
      </c>
      <c r="F33" s="48">
        <f>SUM(F16:F32)</f>
        <v>7019381.25</v>
      </c>
      <c r="G33" s="49">
        <f>SUM(G16:G32)</f>
        <v>7835302.4</v>
      </c>
    </row>
    <row r="34" ht="26.4" spans="1:7">
      <c r="A34" s="50" t="s">
        <v>224</v>
      </c>
      <c r="B34" s="51"/>
      <c r="C34" s="52"/>
      <c r="D34" s="53"/>
      <c r="E34" s="53"/>
      <c r="F34" s="53"/>
      <c r="G34" s="54"/>
    </row>
    <row r="35" spans="1:7">
      <c r="A35" s="35" t="s">
        <v>61</v>
      </c>
      <c r="B35" s="35" t="s">
        <v>62</v>
      </c>
      <c r="C35" s="36">
        <f>'[2]22mooe'!B3</f>
        <v>213229</v>
      </c>
      <c r="D35" s="37">
        <f>'[2]23mooe'!B3</f>
        <v>176833.5</v>
      </c>
      <c r="E35" s="37">
        <f t="shared" ref="E35:E58" si="1">F35-D35</f>
        <v>23166.5</v>
      </c>
      <c r="F35" s="37">
        <v>200000</v>
      </c>
      <c r="G35" s="38">
        <f>[2]MOOE!B2</f>
        <v>300000</v>
      </c>
    </row>
    <row r="36" spans="1:7">
      <c r="A36" s="35" t="s">
        <v>63</v>
      </c>
      <c r="B36" s="35" t="s">
        <v>64</v>
      </c>
      <c r="C36" s="39">
        <f>'[2]22mooe'!B4</f>
        <v>400000</v>
      </c>
      <c r="D36" s="40">
        <f>'[2]23mooe'!B4</f>
        <v>121536</v>
      </c>
      <c r="E36" s="40">
        <f t="shared" si="1"/>
        <v>78464</v>
      </c>
      <c r="F36" s="40">
        <v>200000</v>
      </c>
      <c r="G36" s="41">
        <f>[2]MOOE!B3</f>
        <v>300000</v>
      </c>
    </row>
    <row r="37" spans="1:7">
      <c r="A37" s="35" t="s">
        <v>65</v>
      </c>
      <c r="B37" s="35" t="s">
        <v>66</v>
      </c>
      <c r="C37" s="39">
        <f>'[2]22mooe'!B5</f>
        <v>149273.12</v>
      </c>
      <c r="D37" s="40">
        <f>'[2]23mooe'!B5</f>
        <v>157770.01</v>
      </c>
      <c r="E37" s="40">
        <f t="shared" si="1"/>
        <v>42229.99</v>
      </c>
      <c r="F37" s="40">
        <v>200000</v>
      </c>
      <c r="G37" s="41">
        <f>[2]MOOE!B4</f>
        <v>300000</v>
      </c>
    </row>
    <row r="38" spans="1:7">
      <c r="A38" s="35" t="s">
        <v>67</v>
      </c>
      <c r="B38" s="35" t="s">
        <v>68</v>
      </c>
      <c r="C38" s="39">
        <f>'[2]22mooe'!B7</f>
        <v>8759216.18</v>
      </c>
      <c r="D38" s="40">
        <f>'[2]23mooe'!B7</f>
        <v>2393494.14</v>
      </c>
      <c r="E38" s="40">
        <f t="shared" si="1"/>
        <v>3606505.86</v>
      </c>
      <c r="F38" s="40">
        <v>6000000</v>
      </c>
      <c r="G38" s="41">
        <f>[2]MOOE!B6</f>
        <v>6000000</v>
      </c>
    </row>
    <row r="39" spans="1:7">
      <c r="A39" s="35" t="s">
        <v>69</v>
      </c>
      <c r="B39" s="35" t="s">
        <v>70</v>
      </c>
      <c r="C39" s="39">
        <f>'[2]22mooe'!B8</f>
        <v>367842</v>
      </c>
      <c r="D39" s="40">
        <f>'[2]23mooe'!B8</f>
        <v>146958</v>
      </c>
      <c r="E39" s="40">
        <f t="shared" si="1"/>
        <v>353042</v>
      </c>
      <c r="F39" s="40">
        <v>500000</v>
      </c>
      <c r="G39" s="41">
        <f>[2]MOOE!B7</f>
        <v>500000</v>
      </c>
    </row>
    <row r="40" spans="1:7">
      <c r="A40" s="35" t="s">
        <v>71</v>
      </c>
      <c r="B40" s="35" t="s">
        <v>72</v>
      </c>
      <c r="C40" s="39">
        <f>'[2]22mooe'!B9</f>
        <v>2924386.62</v>
      </c>
      <c r="D40" s="40">
        <f>'[2]23mooe'!B9</f>
        <v>1802164.15</v>
      </c>
      <c r="E40" s="40">
        <f t="shared" si="1"/>
        <v>2197835.85</v>
      </c>
      <c r="F40" s="40">
        <v>4000000</v>
      </c>
      <c r="G40" s="41">
        <f>[2]MOOE!B8</f>
        <v>4000000</v>
      </c>
    </row>
    <row r="41" spans="1:7">
      <c r="A41" s="35" t="s">
        <v>73</v>
      </c>
      <c r="B41" s="35" t="s">
        <v>74</v>
      </c>
      <c r="C41" s="39">
        <v>0</v>
      </c>
      <c r="D41" s="40">
        <v>0</v>
      </c>
      <c r="E41" s="40">
        <f t="shared" si="1"/>
        <v>5000</v>
      </c>
      <c r="F41" s="40">
        <v>5000</v>
      </c>
      <c r="G41" s="41">
        <f>[2]MOOE!B9</f>
        <v>5000</v>
      </c>
    </row>
    <row r="42" spans="1:7">
      <c r="A42" s="35" t="s">
        <v>75</v>
      </c>
      <c r="B42" s="35" t="s">
        <v>76</v>
      </c>
      <c r="C42" s="39">
        <f>'[2]22mooe'!B11</f>
        <v>0</v>
      </c>
      <c r="D42" s="40">
        <v>0</v>
      </c>
      <c r="E42" s="40">
        <f t="shared" si="1"/>
        <v>3600</v>
      </c>
      <c r="F42" s="40">
        <v>3600</v>
      </c>
      <c r="G42" s="41">
        <f>[2]MOOE!B10</f>
        <v>3600</v>
      </c>
    </row>
    <row r="43" spans="1:7">
      <c r="A43" s="35" t="s">
        <v>77</v>
      </c>
      <c r="B43" s="35" t="s">
        <v>78</v>
      </c>
      <c r="C43" s="39">
        <f>'[2]22mooe'!B12</f>
        <v>20000</v>
      </c>
      <c r="D43" s="40">
        <f>'[2]23mooe'!B12</f>
        <v>15344.6</v>
      </c>
      <c r="E43" s="40">
        <f t="shared" si="1"/>
        <v>4655.4</v>
      </c>
      <c r="F43" s="40">
        <v>20000</v>
      </c>
      <c r="G43" s="41">
        <f>[2]MOOE!B11</f>
        <v>20000</v>
      </c>
    </row>
    <row r="44" spans="1:7">
      <c r="A44" s="35" t="s">
        <v>79</v>
      </c>
      <c r="B44" s="35" t="s">
        <v>80</v>
      </c>
      <c r="C44" s="39">
        <f>'[2]22mooe'!B13</f>
        <v>0</v>
      </c>
      <c r="D44" s="40">
        <v>0</v>
      </c>
      <c r="E44" s="40">
        <f t="shared" si="1"/>
        <v>20000</v>
      </c>
      <c r="F44" s="40">
        <v>20000</v>
      </c>
      <c r="G44" s="41">
        <f>[2]MOOE!B12</f>
        <v>20000</v>
      </c>
    </row>
    <row r="45" spans="1:7">
      <c r="A45" s="35" t="s">
        <v>81</v>
      </c>
      <c r="B45" s="35" t="s">
        <v>82</v>
      </c>
      <c r="C45" s="39">
        <f>'[2]22mooe'!B15</f>
        <v>0</v>
      </c>
      <c r="D45" s="40">
        <f>'[2]23mooe'!B15</f>
        <v>36500</v>
      </c>
      <c r="E45" s="40">
        <f t="shared" si="1"/>
        <v>163500</v>
      </c>
      <c r="F45" s="40">
        <v>200000</v>
      </c>
      <c r="G45" s="41">
        <f>[2]MOOE!B14</f>
        <v>200000</v>
      </c>
    </row>
    <row r="46" spans="1:7">
      <c r="A46" s="35" t="s">
        <v>83</v>
      </c>
      <c r="B46" s="35" t="s">
        <v>84</v>
      </c>
      <c r="C46" s="39">
        <f>'[2]22mooe'!B17</f>
        <v>0</v>
      </c>
      <c r="D46" s="40">
        <f>'[2]23mooe'!B17</f>
        <v>0</v>
      </c>
      <c r="E46" s="40">
        <f t="shared" si="1"/>
        <v>20000</v>
      </c>
      <c r="F46" s="40">
        <v>20000</v>
      </c>
      <c r="G46" s="41">
        <f>[2]MOOE!B15</f>
        <v>20000</v>
      </c>
    </row>
    <row r="47" spans="1:7">
      <c r="A47" s="35" t="s">
        <v>85</v>
      </c>
      <c r="B47" s="35" t="s">
        <v>86</v>
      </c>
      <c r="C47" s="39">
        <f>'[2]22mooe'!B18</f>
        <v>98679.49</v>
      </c>
      <c r="D47" s="40">
        <f>'[2]23mooe'!B18</f>
        <v>100000</v>
      </c>
      <c r="E47" s="40"/>
      <c r="F47" s="40">
        <v>100000</v>
      </c>
      <c r="G47" s="41">
        <f>[2]MOOE!B16</f>
        <v>100000</v>
      </c>
    </row>
    <row r="48" spans="1:7">
      <c r="A48" s="35" t="s">
        <v>87</v>
      </c>
      <c r="B48" s="35" t="s">
        <v>88</v>
      </c>
      <c r="C48" s="39">
        <f>'[2]22mooe'!B14</f>
        <v>172800</v>
      </c>
      <c r="D48" s="40">
        <f>'[2]23mooe'!B14</f>
        <v>109000</v>
      </c>
      <c r="E48" s="40">
        <f t="shared" si="1"/>
        <v>117800</v>
      </c>
      <c r="F48" s="40">
        <v>226800</v>
      </c>
      <c r="G48" s="41">
        <f>[2]MOOE!B13</f>
        <v>399600</v>
      </c>
    </row>
    <row r="49" spans="1:7">
      <c r="A49" s="35" t="s">
        <v>89</v>
      </c>
      <c r="B49" s="35" t="s">
        <v>90</v>
      </c>
      <c r="C49" s="39">
        <f>'[2]22mooe'!B19</f>
        <v>7613583.4</v>
      </c>
      <c r="D49" s="40">
        <f>'[2]23mooe'!B19</f>
        <v>3965501.97</v>
      </c>
      <c r="E49" s="40">
        <f t="shared" si="1"/>
        <v>2796254.03</v>
      </c>
      <c r="F49" s="40">
        <v>6761756</v>
      </c>
      <c r="G49" s="41">
        <f>[2]MOOE!B17</f>
        <v>7997606.74</v>
      </c>
    </row>
    <row r="50" spans="1:7">
      <c r="A50" s="35" t="s">
        <v>91</v>
      </c>
      <c r="B50" s="35" t="s">
        <v>92</v>
      </c>
      <c r="C50" s="39">
        <f>'[2]22mooe'!B20</f>
        <v>3536797.8</v>
      </c>
      <c r="D50" s="40">
        <f>'[2]23mooe'!B20</f>
        <v>1498205.42</v>
      </c>
      <c r="E50" s="40">
        <f t="shared" si="1"/>
        <v>1794.58000000007</v>
      </c>
      <c r="F50" s="40">
        <v>1500000</v>
      </c>
      <c r="G50" s="41">
        <f>[2]MOOE!B18</f>
        <v>1500000</v>
      </c>
    </row>
    <row r="51" spans="1:7">
      <c r="A51" s="35" t="s">
        <v>93</v>
      </c>
      <c r="B51" s="35" t="s">
        <v>94</v>
      </c>
      <c r="C51" s="39">
        <f>'[2]22mooe'!B21</f>
        <v>0</v>
      </c>
      <c r="D51" s="40">
        <f>'[2]23mooe'!B21</f>
        <v>0</v>
      </c>
      <c r="E51" s="40">
        <f t="shared" si="1"/>
        <v>1000000</v>
      </c>
      <c r="F51" s="40">
        <v>1000000</v>
      </c>
      <c r="G51" s="41">
        <f>[2]MOOE!B19</f>
        <v>1000000</v>
      </c>
    </row>
    <row r="52" spans="1:7">
      <c r="A52" s="35" t="s">
        <v>95</v>
      </c>
      <c r="B52" s="35" t="s">
        <v>96</v>
      </c>
      <c r="C52" s="39">
        <f>'[2]22mooe'!B22</f>
        <v>230241.23</v>
      </c>
      <c r="D52" s="40">
        <f>'[2]23mooe'!B22</f>
        <v>731914</v>
      </c>
      <c r="E52" s="40">
        <f t="shared" si="1"/>
        <v>2468086</v>
      </c>
      <c r="F52" s="40">
        <v>3200000</v>
      </c>
      <c r="G52" s="41">
        <f>[2]MOOE!B20</f>
        <v>1500000</v>
      </c>
    </row>
    <row r="53" spans="1:7">
      <c r="A53" s="35" t="s">
        <v>97</v>
      </c>
      <c r="B53" s="35" t="s">
        <v>98</v>
      </c>
      <c r="C53" s="39">
        <f>'[2]22mooe'!B23</f>
        <v>0</v>
      </c>
      <c r="D53" s="40">
        <f>'[2]23mooe'!B23</f>
        <v>0</v>
      </c>
      <c r="E53" s="40">
        <f t="shared" si="1"/>
        <v>0</v>
      </c>
      <c r="F53" s="40">
        <v>0</v>
      </c>
      <c r="G53" s="41">
        <v>0</v>
      </c>
    </row>
    <row r="54" spans="1:7">
      <c r="A54" s="35" t="s">
        <v>99</v>
      </c>
      <c r="B54" s="35" t="s">
        <v>100</v>
      </c>
      <c r="C54" s="39">
        <f>'[2]22mooe'!B24</f>
        <v>2600000</v>
      </c>
      <c r="D54" s="40">
        <f>'[2]23mooe'!B24</f>
        <v>1576329.69</v>
      </c>
      <c r="E54" s="40">
        <f t="shared" si="1"/>
        <v>1023670.31</v>
      </c>
      <c r="F54" s="40">
        <v>2600000</v>
      </c>
      <c r="G54" s="41">
        <f>[2]MOOE!B21</f>
        <v>2600000</v>
      </c>
    </row>
    <row r="55" spans="1:7">
      <c r="A55" s="35" t="s">
        <v>101</v>
      </c>
      <c r="B55" s="35" t="s">
        <v>102</v>
      </c>
      <c r="C55" s="39">
        <f>'[2]22mooe'!AA25</f>
        <v>0</v>
      </c>
      <c r="D55" s="40">
        <f>'[2]23mooe'!B25</f>
        <v>0</v>
      </c>
      <c r="E55" s="40">
        <f t="shared" si="1"/>
        <v>0</v>
      </c>
      <c r="F55" s="40">
        <v>0</v>
      </c>
      <c r="G55" s="41">
        <f>[2]MOOE!B22</f>
        <v>3000000</v>
      </c>
    </row>
    <row r="56" spans="1:7">
      <c r="A56" s="35" t="s">
        <v>103</v>
      </c>
      <c r="B56" s="35" t="s">
        <v>104</v>
      </c>
      <c r="C56" s="39">
        <f>'[2]22mooe'!AA26</f>
        <v>71550</v>
      </c>
      <c r="D56" s="40">
        <f>'[2]23mooe'!B27</f>
        <v>67200</v>
      </c>
      <c r="E56" s="40">
        <f t="shared" si="1"/>
        <v>132800</v>
      </c>
      <c r="F56" s="40">
        <v>200000</v>
      </c>
      <c r="G56" s="41">
        <f>[2]MOOE!B23</f>
        <v>200000</v>
      </c>
    </row>
    <row r="57" spans="1:7">
      <c r="A57" s="35" t="s">
        <v>105</v>
      </c>
      <c r="B57" s="35" t="s">
        <v>106</v>
      </c>
      <c r="C57" s="55">
        <f>'[2]22mooe'!B28</f>
        <v>25214084.16</v>
      </c>
      <c r="D57" s="42">
        <f>'[2]23mooe'!B29</f>
        <v>10007975.29</v>
      </c>
      <c r="E57" s="42">
        <f t="shared" si="1"/>
        <v>2472024.71</v>
      </c>
      <c r="F57" s="42">
        <v>12480000</v>
      </c>
      <c r="G57" s="43">
        <f>[2]MOOE!B25</f>
        <v>5000000</v>
      </c>
    </row>
    <row r="58" ht="29.4" customHeight="1" spans="1:7">
      <c r="A58" s="56" t="s">
        <v>107</v>
      </c>
      <c r="B58" s="45"/>
      <c r="C58" s="46">
        <f>SUM(C35:C57)</f>
        <v>52371683</v>
      </c>
      <c r="D58" s="46">
        <f>SUM(D35:D57)</f>
        <v>22906726.77</v>
      </c>
      <c r="E58" s="46">
        <f t="shared" si="1"/>
        <v>16530429.23</v>
      </c>
      <c r="F58" s="49">
        <f>SUM(F35:F57)</f>
        <v>39437156</v>
      </c>
      <c r="G58" s="49">
        <f>SUM(G35:G57)</f>
        <v>34965806.74</v>
      </c>
    </row>
    <row r="59" ht="15.75" customHeight="1" spans="1:7">
      <c r="A59" s="57" t="s">
        <v>225</v>
      </c>
      <c r="B59" s="35"/>
      <c r="C59" s="39"/>
      <c r="D59" s="40"/>
      <c r="E59" s="40"/>
      <c r="F59" s="40"/>
      <c r="G59" s="41"/>
    </row>
    <row r="60" ht="15.75" customHeight="1" spans="1:7">
      <c r="A60" s="35" t="s">
        <v>226</v>
      </c>
      <c r="B60" s="35" t="s">
        <v>227</v>
      </c>
      <c r="C60" s="39">
        <v>0</v>
      </c>
      <c r="D60" s="40">
        <v>0</v>
      </c>
      <c r="E60" s="40">
        <f>F60-D60</f>
        <v>5000000</v>
      </c>
      <c r="F60" s="40">
        <v>5000000</v>
      </c>
      <c r="G60" s="41">
        <v>0</v>
      </c>
    </row>
    <row r="61" spans="1:7">
      <c r="A61" s="35" t="s">
        <v>109</v>
      </c>
      <c r="B61" s="35" t="s">
        <v>110</v>
      </c>
      <c r="C61" s="39">
        <f>'[2]22mooe'!B34</f>
        <v>100000</v>
      </c>
      <c r="D61" s="40">
        <f>'[2]23mooe'!B34</f>
        <v>61188</v>
      </c>
      <c r="E61" s="40">
        <f>F61-D61</f>
        <v>38812</v>
      </c>
      <c r="F61" s="40">
        <v>100000</v>
      </c>
      <c r="G61" s="41">
        <f>[2]MOOE!B31</f>
        <v>0</v>
      </c>
    </row>
    <row r="62" spans="1:7">
      <c r="A62" s="35" t="s">
        <v>111</v>
      </c>
      <c r="B62" s="35" t="s">
        <v>112</v>
      </c>
      <c r="C62" s="39">
        <f>'[2]22mooe'!B32</f>
        <v>100000</v>
      </c>
      <c r="D62" s="40">
        <f>'[2]23mooe'!B33</f>
        <v>0</v>
      </c>
      <c r="E62" s="40">
        <f>F62-D62</f>
        <v>100000</v>
      </c>
      <c r="F62" s="40">
        <v>100000</v>
      </c>
      <c r="G62" s="41">
        <f>[2]MOOE!B29</f>
        <v>0</v>
      </c>
    </row>
    <row r="63" spans="1:7">
      <c r="A63" s="35" t="s">
        <v>113</v>
      </c>
      <c r="B63" s="35" t="s">
        <v>114</v>
      </c>
      <c r="C63" s="39">
        <f>'[2]22mooe'!B33</f>
        <v>1535000</v>
      </c>
      <c r="D63" s="58"/>
      <c r="E63" s="58">
        <f>F63-D63</f>
        <v>9000000</v>
      </c>
      <c r="F63" s="40">
        <v>9000000</v>
      </c>
      <c r="G63" s="41">
        <f>[2]MOOE!B30</f>
        <v>0</v>
      </c>
    </row>
    <row r="64" spans="1:7">
      <c r="A64" s="35" t="s">
        <v>115</v>
      </c>
      <c r="B64" s="59" t="s">
        <v>116</v>
      </c>
      <c r="C64" s="55">
        <f>'[2]22mooe'!B35</f>
        <v>127767.7</v>
      </c>
      <c r="D64" s="42">
        <f>'[2]23mooe'!B35</f>
        <v>0</v>
      </c>
      <c r="E64" s="42">
        <f>F64-D64</f>
        <v>0</v>
      </c>
      <c r="F64" s="42">
        <v>0</v>
      </c>
      <c r="G64" s="43">
        <f>[2]MOOE!B32</f>
        <v>0</v>
      </c>
    </row>
    <row r="65" ht="18" customHeight="1" spans="1:7">
      <c r="A65" s="60" t="s">
        <v>117</v>
      </c>
      <c r="B65" s="61"/>
      <c r="C65" s="62">
        <f>SUM(C61:C64)</f>
        <v>1862767.7</v>
      </c>
      <c r="D65" s="62">
        <f>SUM(D61:D64)</f>
        <v>61188</v>
      </c>
      <c r="E65" s="63">
        <f>SUM(E60:E64)</f>
        <v>14138812</v>
      </c>
      <c r="F65" s="62">
        <f>SUM(F60:F64)</f>
        <v>14200000</v>
      </c>
      <c r="G65" s="64">
        <f>SUM(G61:G64)</f>
        <v>0</v>
      </c>
    </row>
    <row r="66" ht="21" customHeight="1" spans="1:7">
      <c r="A66" s="65" t="s">
        <v>118</v>
      </c>
      <c r="B66" s="66"/>
      <c r="C66" s="67">
        <f>C33+C58+C65</f>
        <v>59842678.31</v>
      </c>
      <c r="D66" s="67">
        <f>D33+D58+D65</f>
        <v>26022835.37</v>
      </c>
      <c r="E66" s="68">
        <f>F66-D66</f>
        <v>34633701.88</v>
      </c>
      <c r="F66" s="67">
        <f>F33+F58+F65</f>
        <v>60656537.25</v>
      </c>
      <c r="G66" s="69">
        <f>G33+G58+G65</f>
        <v>42801109.14</v>
      </c>
    </row>
    <row r="67" ht="15" spans="1:7">
      <c r="A67" s="70"/>
      <c r="B67" s="70"/>
      <c r="C67" s="71"/>
      <c r="D67" s="71"/>
      <c r="E67" s="71"/>
      <c r="F67" s="71"/>
      <c r="G67" s="71"/>
    </row>
    <row r="68" ht="15" spans="1:7">
      <c r="A68" s="72" t="s">
        <v>119</v>
      </c>
      <c r="B68" s="73"/>
      <c r="C68" s="71"/>
      <c r="D68" s="71"/>
      <c r="E68" s="71"/>
      <c r="F68" s="71"/>
      <c r="G68" s="71"/>
    </row>
    <row r="69" ht="15" spans="1:7">
      <c r="A69" s="74"/>
      <c r="B69" s="73"/>
      <c r="C69" s="71"/>
      <c r="D69" s="71"/>
      <c r="E69" s="71"/>
      <c r="F69" s="71"/>
      <c r="G69" s="71"/>
    </row>
    <row r="70" ht="15" spans="1:7">
      <c r="A70" s="74"/>
      <c r="B70" s="73"/>
      <c r="C70" s="71"/>
      <c r="D70" s="71"/>
      <c r="E70" s="71"/>
      <c r="F70" s="71"/>
      <c r="G70" s="71"/>
    </row>
    <row r="71" spans="1:7">
      <c r="A71" s="75" t="s">
        <v>120</v>
      </c>
      <c r="B71" s="72" t="s">
        <v>121</v>
      </c>
      <c r="C71" s="76"/>
      <c r="D71" s="77"/>
      <c r="E71" s="78" t="s">
        <v>122</v>
      </c>
      <c r="F71" s="78"/>
      <c r="G71" s="76"/>
    </row>
    <row r="72" spans="1:7">
      <c r="A72" s="75"/>
      <c r="B72" s="79"/>
      <c r="C72" s="76"/>
      <c r="D72" s="77"/>
      <c r="E72" s="77"/>
      <c r="F72" s="77"/>
      <c r="G72" s="76"/>
    </row>
    <row r="73" spans="2:7">
      <c r="B73" s="80"/>
      <c r="G73" t="s">
        <v>123</v>
      </c>
    </row>
    <row r="74" spans="1:7">
      <c r="A74" s="81" t="s">
        <v>124</v>
      </c>
      <c r="B74" s="81" t="s">
        <v>125</v>
      </c>
      <c r="C74" s="81"/>
      <c r="D74" s="81"/>
      <c r="E74" s="81" t="s">
        <v>124</v>
      </c>
      <c r="F74" s="81"/>
      <c r="G74" s="81"/>
    </row>
    <row r="75" spans="1:7">
      <c r="A75" s="82" t="s">
        <v>126</v>
      </c>
      <c r="B75" s="82" t="s">
        <v>127</v>
      </c>
      <c r="C75" s="82"/>
      <c r="D75" s="82"/>
      <c r="E75" s="82" t="s">
        <v>126</v>
      </c>
      <c r="F75" s="82"/>
      <c r="G75" s="82"/>
    </row>
    <row r="76" spans="2:2">
      <c r="B76" s="80"/>
    </row>
    <row r="82" s="1" customFormat="1" spans="1:1">
      <c r="A82" s="4" t="s">
        <v>201</v>
      </c>
    </row>
    <row r="83" s="1" customFormat="1" customHeight="1" spans="1:7">
      <c r="A83" s="4" t="s">
        <v>202</v>
      </c>
      <c r="B83" s="128"/>
      <c r="C83" s="128"/>
      <c r="D83" s="128"/>
      <c r="E83" s="128"/>
      <c r="F83" s="128"/>
      <c r="G83" s="128"/>
    </row>
    <row r="84" s="1" customFormat="1" ht="24" customHeight="1" spans="1:7">
      <c r="A84" s="129" t="s">
        <v>203</v>
      </c>
      <c r="B84" s="129"/>
      <c r="C84" s="129"/>
      <c r="D84" s="129"/>
      <c r="E84" s="129"/>
      <c r="F84" s="129"/>
      <c r="G84" s="129"/>
    </row>
    <row r="85" spans="1:8">
      <c r="A85" s="5"/>
      <c r="B85" s="5"/>
      <c r="C85" s="5"/>
      <c r="D85" s="5"/>
      <c r="E85" s="5"/>
      <c r="F85" s="5"/>
      <c r="G85" s="5"/>
      <c r="H85" s="5"/>
    </row>
    <row r="86" spans="1:8">
      <c r="A86" s="6" t="s">
        <v>204</v>
      </c>
      <c r="B86" s="6"/>
      <c r="C86" s="6"/>
      <c r="D86" s="6"/>
      <c r="E86" s="6"/>
      <c r="F86" s="6"/>
      <c r="G86" s="6"/>
      <c r="H86" s="5"/>
    </row>
    <row r="87" spans="1:8">
      <c r="A87" s="7"/>
      <c r="B87" s="7"/>
      <c r="C87" s="7"/>
      <c r="D87" s="7"/>
      <c r="E87" s="7"/>
      <c r="F87" s="7"/>
      <c r="G87" s="7"/>
      <c r="H87" s="5"/>
    </row>
    <row r="88" spans="1:8">
      <c r="A88" s="8" t="s">
        <v>205</v>
      </c>
      <c r="B88" s="9" t="s">
        <v>206</v>
      </c>
      <c r="C88" s="10"/>
      <c r="D88" s="8" t="s">
        <v>207</v>
      </c>
      <c r="E88" s="9">
        <v>2024</v>
      </c>
      <c r="F88" s="10"/>
      <c r="G88" s="10"/>
      <c r="H88" s="5"/>
    </row>
    <row r="89" ht="28.8" spans="1:8">
      <c r="A89" s="15" t="s">
        <v>208</v>
      </c>
      <c r="B89" s="12" t="s">
        <v>209</v>
      </c>
      <c r="C89" s="16"/>
      <c r="D89" s="15" t="s">
        <v>210</v>
      </c>
      <c r="E89" s="83" t="s">
        <v>228</v>
      </c>
      <c r="F89" s="16"/>
      <c r="G89" s="16"/>
      <c r="H89" s="5"/>
    </row>
    <row r="90" spans="1:8">
      <c r="A90" s="15" t="s">
        <v>212</v>
      </c>
      <c r="B90" s="12" t="s">
        <v>213</v>
      </c>
      <c r="C90" s="16"/>
      <c r="D90" s="16"/>
      <c r="E90" s="16"/>
      <c r="F90" s="16"/>
      <c r="G90" s="16"/>
      <c r="H90" s="5"/>
    </row>
    <row r="92" spans="1:7">
      <c r="A92" s="17" t="s">
        <v>214</v>
      </c>
      <c r="B92" s="17" t="s">
        <v>215</v>
      </c>
      <c r="C92" s="18" t="s">
        <v>216</v>
      </c>
      <c r="D92" s="19" t="s">
        <v>217</v>
      </c>
      <c r="E92" s="20"/>
      <c r="F92" s="21"/>
      <c r="G92" s="22" t="s">
        <v>218</v>
      </c>
    </row>
    <row r="93" ht="9.75" customHeight="1" spans="1:7">
      <c r="A93" s="23"/>
      <c r="B93" s="23"/>
      <c r="C93" s="24"/>
      <c r="D93" s="25" t="s">
        <v>219</v>
      </c>
      <c r="E93" s="26" t="s">
        <v>220</v>
      </c>
      <c r="F93" s="25" t="s">
        <v>221</v>
      </c>
      <c r="G93" s="23"/>
    </row>
    <row r="94" ht="13.8" customHeight="1" spans="1:7">
      <c r="A94" s="27" t="s">
        <v>222</v>
      </c>
      <c r="B94" s="28"/>
      <c r="C94" s="29"/>
      <c r="D94" s="28"/>
      <c r="E94" s="29"/>
      <c r="F94" s="28"/>
      <c r="G94" s="30"/>
    </row>
    <row r="95" ht="7.8" customHeight="1" spans="1:7">
      <c r="A95" s="31"/>
      <c r="B95" s="31"/>
      <c r="C95" s="4"/>
      <c r="D95" s="31"/>
      <c r="E95" s="4"/>
      <c r="F95" s="31"/>
      <c r="G95" s="32"/>
    </row>
    <row r="96" s="2" customFormat="1" ht="15" customHeight="1" spans="1:7">
      <c r="A96" s="33" t="s">
        <v>223</v>
      </c>
      <c r="B96" s="31"/>
      <c r="C96" s="4"/>
      <c r="D96" s="31"/>
      <c r="E96" s="4"/>
      <c r="F96" s="31"/>
      <c r="G96" s="32"/>
    </row>
    <row r="97" spans="1:7">
      <c r="A97" s="35" t="s">
        <v>26</v>
      </c>
      <c r="B97" s="35" t="s">
        <v>27</v>
      </c>
      <c r="C97" s="36">
        <f>'[2]22ps'!C5</f>
        <v>1563612</v>
      </c>
      <c r="D97" s="37">
        <f>'[2]23ps'!C5</f>
        <v>792084</v>
      </c>
      <c r="E97" s="37">
        <f>F97-D97</f>
        <v>792084</v>
      </c>
      <c r="F97" s="37">
        <v>1584168</v>
      </c>
      <c r="G97" s="38">
        <f>[2]PS!C5</f>
        <v>1773684</v>
      </c>
    </row>
    <row r="98" spans="1:7">
      <c r="A98" s="35" t="s">
        <v>28</v>
      </c>
      <c r="B98" s="35" t="s">
        <v>29</v>
      </c>
      <c r="C98" s="39">
        <f>'[2]22ps'!C6</f>
        <v>79182.54</v>
      </c>
      <c r="D98" s="40">
        <f>'[2]23ps'!C6</f>
        <v>47202.34</v>
      </c>
      <c r="E98" s="40">
        <f>F98-D98</f>
        <v>4767.09</v>
      </c>
      <c r="F98" s="40">
        <v>51969.43</v>
      </c>
      <c r="G98" s="41">
        <f>[2]PS!C6</f>
        <v>142464.37</v>
      </c>
    </row>
    <row r="99" spans="1:7">
      <c r="A99" s="35" t="s">
        <v>30</v>
      </c>
      <c r="B99" s="35"/>
      <c r="C99" s="39"/>
      <c r="D99" s="40"/>
      <c r="E99" s="40"/>
      <c r="F99" s="40"/>
      <c r="G99" s="41"/>
    </row>
    <row r="100" spans="1:7">
      <c r="A100" s="35" t="s">
        <v>31</v>
      </c>
      <c r="B100" s="35" t="s">
        <v>32</v>
      </c>
      <c r="C100" s="39">
        <f>'[2]22ps'!C7</f>
        <v>96000</v>
      </c>
      <c r="D100" s="40">
        <f>'[2]23ps'!C7</f>
        <v>48000</v>
      </c>
      <c r="E100" s="40">
        <f t="shared" ref="E100:E114" si="2">F100-D100</f>
        <v>48000</v>
      </c>
      <c r="F100" s="40">
        <v>96000</v>
      </c>
      <c r="G100" s="41">
        <f>[2]PS!C7</f>
        <v>120000</v>
      </c>
    </row>
    <row r="101" spans="1:7">
      <c r="A101" s="35" t="s">
        <v>33</v>
      </c>
      <c r="B101" s="35" t="s">
        <v>34</v>
      </c>
      <c r="C101" s="39">
        <f>'[2]22ps'!C8</f>
        <v>81600</v>
      </c>
      <c r="D101" s="40">
        <f>'[2]23ps'!C8</f>
        <v>47600</v>
      </c>
      <c r="E101" s="40">
        <f t="shared" si="2"/>
        <v>34000</v>
      </c>
      <c r="F101" s="40">
        <v>81600</v>
      </c>
      <c r="G101" s="41">
        <f>[2]PS!C8</f>
        <v>81600</v>
      </c>
    </row>
    <row r="102" spans="1:7">
      <c r="A102" s="35" t="s">
        <v>35</v>
      </c>
      <c r="B102" s="35" t="s">
        <v>36</v>
      </c>
      <c r="C102" s="39">
        <f>'[2]22ps'!C9</f>
        <v>81600</v>
      </c>
      <c r="D102" s="40">
        <f>'[2]23ps'!C9</f>
        <v>47600</v>
      </c>
      <c r="E102" s="40">
        <f t="shared" si="2"/>
        <v>34000</v>
      </c>
      <c r="F102" s="40">
        <v>81600</v>
      </c>
      <c r="G102" s="41">
        <f>[2]PS!C9</f>
        <v>81600</v>
      </c>
    </row>
    <row r="103" spans="1:7">
      <c r="A103" s="35" t="s">
        <v>37</v>
      </c>
      <c r="B103" s="35" t="s">
        <v>38</v>
      </c>
      <c r="C103" s="39">
        <f>'[2]22ps'!C10</f>
        <v>24000</v>
      </c>
      <c r="D103" s="40">
        <f>'[2]23ps'!C10</f>
        <v>24000</v>
      </c>
      <c r="E103" s="40">
        <f t="shared" si="2"/>
        <v>0</v>
      </c>
      <c r="F103" s="40">
        <v>24000</v>
      </c>
      <c r="G103" s="41">
        <f>[2]PS!C10</f>
        <v>30000</v>
      </c>
    </row>
    <row r="104" spans="1:7">
      <c r="A104" s="35" t="s">
        <v>39</v>
      </c>
      <c r="B104" s="35" t="s">
        <v>40</v>
      </c>
      <c r="C104" s="39">
        <f>'[2]22ps'!C14</f>
        <v>0</v>
      </c>
      <c r="D104" s="40">
        <f>'[2]23ps'!C14</f>
        <v>0</v>
      </c>
      <c r="E104" s="40">
        <f t="shared" si="2"/>
        <v>0</v>
      </c>
      <c r="F104" s="40">
        <v>0</v>
      </c>
      <c r="G104" s="41">
        <v>0</v>
      </c>
    </row>
    <row r="105" spans="1:7">
      <c r="A105" s="35" t="s">
        <v>41</v>
      </c>
      <c r="B105" s="35" t="s">
        <v>42</v>
      </c>
      <c r="C105" s="39">
        <f>'[2]22ps'!C15</f>
        <v>0</v>
      </c>
      <c r="D105" s="40">
        <f>'[2]23ps'!C15</f>
        <v>10000</v>
      </c>
      <c r="E105" s="40">
        <f t="shared" si="2"/>
        <v>0</v>
      </c>
      <c r="F105" s="40">
        <v>10000</v>
      </c>
      <c r="G105" s="41">
        <f>[2]PS!C14</f>
        <v>0</v>
      </c>
    </row>
    <row r="106" spans="1:7">
      <c r="A106" s="35" t="s">
        <v>43</v>
      </c>
      <c r="B106" s="35" t="s">
        <v>44</v>
      </c>
      <c r="C106" s="39">
        <f>'[2]22ps'!C16</f>
        <v>20000</v>
      </c>
      <c r="D106" s="40">
        <f>'[2]23ps'!C16</f>
        <v>0</v>
      </c>
      <c r="E106" s="40">
        <f t="shared" si="2"/>
        <v>20000</v>
      </c>
      <c r="F106" s="40">
        <v>20000</v>
      </c>
      <c r="G106" s="41">
        <f>[2]PS!C15</f>
        <v>25000</v>
      </c>
    </row>
    <row r="107" spans="1:7">
      <c r="A107" s="35" t="s">
        <v>45</v>
      </c>
      <c r="B107" s="35" t="s">
        <v>46</v>
      </c>
      <c r="C107" s="39">
        <f>'[2]22ps'!C17</f>
        <v>128212</v>
      </c>
      <c r="D107" s="40">
        <f>'[2]23ps'!C17</f>
        <v>0</v>
      </c>
      <c r="E107" s="40">
        <f t="shared" si="2"/>
        <v>132014</v>
      </c>
      <c r="F107" s="40">
        <v>132014</v>
      </c>
      <c r="G107" s="41">
        <f>[2]PS!C16</f>
        <v>147807</v>
      </c>
    </row>
    <row r="108" spans="1:7">
      <c r="A108" s="35" t="s">
        <v>47</v>
      </c>
      <c r="B108" s="35" t="s">
        <v>48</v>
      </c>
      <c r="C108" s="39">
        <f>'[2]22ps'!C18</f>
        <v>187633.44</v>
      </c>
      <c r="D108" s="40">
        <f>'[2]23ps'!C18</f>
        <v>95050.08</v>
      </c>
      <c r="E108" s="40">
        <f t="shared" si="2"/>
        <v>95050.08</v>
      </c>
      <c r="F108" s="40">
        <v>190100.16</v>
      </c>
      <c r="G108" s="41">
        <f>[2]PS!C17</f>
        <v>212842.08</v>
      </c>
    </row>
    <row r="109" spans="1:7">
      <c r="A109" s="35" t="s">
        <v>49</v>
      </c>
      <c r="B109" s="35" t="s">
        <v>50</v>
      </c>
      <c r="C109" s="39">
        <f>'[2]22ps'!C19</f>
        <v>31272.24</v>
      </c>
      <c r="D109" s="40">
        <f>'[2]23ps'!C19</f>
        <v>13201.4</v>
      </c>
      <c r="E109" s="40">
        <f t="shared" si="2"/>
        <v>18481.96</v>
      </c>
      <c r="F109" s="40">
        <v>31683.36</v>
      </c>
      <c r="G109" s="41">
        <f>[2]PS!C18</f>
        <v>35473.68</v>
      </c>
    </row>
    <row r="110" spans="1:7">
      <c r="A110" s="35" t="s">
        <v>51</v>
      </c>
      <c r="B110" s="35" t="s">
        <v>52</v>
      </c>
      <c r="C110" s="39">
        <f>'[2]22ps'!C20</f>
        <v>25930.37</v>
      </c>
      <c r="D110" s="40">
        <f>'[2]23ps'!C20</f>
        <v>15583.44</v>
      </c>
      <c r="E110" s="40">
        <f t="shared" si="2"/>
        <v>24020.76</v>
      </c>
      <c r="F110" s="40">
        <v>39604.2</v>
      </c>
      <c r="G110" s="41">
        <f>[2]PS!C19</f>
        <v>35473.68</v>
      </c>
    </row>
    <row r="111" spans="1:7">
      <c r="A111" s="35" t="s">
        <v>53</v>
      </c>
      <c r="B111" s="35" t="s">
        <v>54</v>
      </c>
      <c r="C111" s="39">
        <f>'[2]22ps'!C21</f>
        <v>4800</v>
      </c>
      <c r="D111" s="40">
        <f>'[2]23ps'!C21</f>
        <v>2400</v>
      </c>
      <c r="E111" s="40">
        <f t="shared" si="2"/>
        <v>2400</v>
      </c>
      <c r="F111" s="40">
        <v>4800</v>
      </c>
      <c r="G111" s="41">
        <f>[2]PS!C20</f>
        <v>6000</v>
      </c>
    </row>
    <row r="112" spans="1:7">
      <c r="A112" s="35" t="s">
        <v>55</v>
      </c>
      <c r="B112" s="35" t="s">
        <v>56</v>
      </c>
      <c r="C112" s="39">
        <f>'[2]22ps'!C22</f>
        <v>267487.46</v>
      </c>
      <c r="D112" s="40">
        <f>'[2]23ps'!C22</f>
        <v>0</v>
      </c>
      <c r="E112" s="40">
        <f t="shared" si="2"/>
        <v>0</v>
      </c>
      <c r="F112" s="40">
        <v>0</v>
      </c>
      <c r="G112" s="41">
        <f>[2]PS!C21</f>
        <v>0</v>
      </c>
    </row>
    <row r="113" spans="1:7">
      <c r="A113" s="84" t="s">
        <v>57</v>
      </c>
      <c r="B113" s="84" t="s">
        <v>58</v>
      </c>
      <c r="C113" s="55">
        <f>'[2]22ps'!C24+'[2]22ps'!C25+'[2]22ps'!C26</f>
        <v>182867</v>
      </c>
      <c r="D113" s="42">
        <f>'[2]23ps'!C24+'[2]23ps'!C25+'[2]23ps'!C27</f>
        <v>152014</v>
      </c>
      <c r="E113" s="42">
        <f t="shared" si="2"/>
        <v>20000</v>
      </c>
      <c r="F113" s="42">
        <v>172014</v>
      </c>
      <c r="G113" s="43">
        <f>[2]PS!C23+[2]PS!C24+[2]PS!C25</f>
        <v>197807</v>
      </c>
    </row>
    <row r="114" ht="18" customHeight="1" spans="1:7">
      <c r="A114" s="44" t="s">
        <v>59</v>
      </c>
      <c r="B114" s="45"/>
      <c r="C114" s="46">
        <f>SUM(C97:C113)</f>
        <v>2774197.05</v>
      </c>
      <c r="D114" s="46">
        <f>SUM(D97:D113)</f>
        <v>1294735.26</v>
      </c>
      <c r="E114" s="47">
        <f t="shared" si="2"/>
        <v>1224817.89</v>
      </c>
      <c r="F114" s="48">
        <f>SUM(F97:F113)</f>
        <v>2519553.15</v>
      </c>
      <c r="G114" s="85">
        <f>SUM(G97:G113)</f>
        <v>2889751.81</v>
      </c>
    </row>
    <row r="115" ht="26.4" spans="1:7">
      <c r="A115" s="86" t="s">
        <v>229</v>
      </c>
      <c r="B115" s="51"/>
      <c r="C115" s="52"/>
      <c r="D115" s="53"/>
      <c r="E115" s="53"/>
      <c r="F115" s="87"/>
      <c r="G115" s="54"/>
    </row>
    <row r="116" spans="1:7">
      <c r="A116" s="35" t="s">
        <v>61</v>
      </c>
      <c r="B116" s="35" t="s">
        <v>62</v>
      </c>
      <c r="C116" s="36">
        <f>'[2]22mooe'!C3</f>
        <v>100000</v>
      </c>
      <c r="D116" s="37">
        <f>'[2]23mooe'!C3</f>
        <v>85430</v>
      </c>
      <c r="E116" s="37">
        <f t="shared" ref="E116:E127" si="3">F116-D116</f>
        <v>14570</v>
      </c>
      <c r="F116" s="88">
        <v>100000</v>
      </c>
      <c r="G116" s="38">
        <f>[2]MOOE!C2</f>
        <v>200000</v>
      </c>
    </row>
    <row r="117" spans="1:7">
      <c r="A117" s="35" t="s">
        <v>63</v>
      </c>
      <c r="B117" s="35" t="s">
        <v>64</v>
      </c>
      <c r="C117" s="39">
        <f>'[2]22mooe'!C4</f>
        <v>427477.15</v>
      </c>
      <c r="D117" s="40">
        <f>'[2]23mooe'!C4</f>
        <v>80010</v>
      </c>
      <c r="E117" s="40">
        <f t="shared" si="3"/>
        <v>19990</v>
      </c>
      <c r="F117" s="58">
        <v>100000</v>
      </c>
      <c r="G117" s="41">
        <f>[2]MOOE!C3</f>
        <v>200000</v>
      </c>
    </row>
    <row r="118" spans="1:7">
      <c r="A118" s="35" t="s">
        <v>65</v>
      </c>
      <c r="B118" s="35" t="s">
        <v>66</v>
      </c>
      <c r="C118" s="39">
        <f>'[2]22mooe'!C5</f>
        <v>60000</v>
      </c>
      <c r="D118" s="40">
        <f>'[2]23mooe'!C5</f>
        <v>16325.73</v>
      </c>
      <c r="E118" s="40">
        <f t="shared" si="3"/>
        <v>43674.27</v>
      </c>
      <c r="F118" s="58">
        <v>60000</v>
      </c>
      <c r="G118" s="41">
        <f>[2]MOOE!C4</f>
        <v>100000</v>
      </c>
    </row>
    <row r="119" spans="1:7">
      <c r="A119" s="35" t="s">
        <v>67</v>
      </c>
      <c r="B119" s="35" t="s">
        <v>68</v>
      </c>
      <c r="C119" s="39">
        <f>'[2]22mooe'!C7</f>
        <v>1123688.51</v>
      </c>
      <c r="D119" s="40">
        <f>'[2]23mooe'!C7</f>
        <v>570082.45</v>
      </c>
      <c r="E119" s="40">
        <f t="shared" si="3"/>
        <v>229917.55</v>
      </c>
      <c r="F119" s="58">
        <v>800000</v>
      </c>
      <c r="G119" s="41">
        <f>[2]MOOE!C6</f>
        <v>1000000</v>
      </c>
    </row>
    <row r="120" spans="1:7">
      <c r="A120" s="35" t="s">
        <v>75</v>
      </c>
      <c r="B120" s="35" t="s">
        <v>76</v>
      </c>
      <c r="C120" s="39">
        <f>'[2]22mooe'!C11</f>
        <v>3600</v>
      </c>
      <c r="D120" s="40">
        <f>'[2]23mooe'!C11</f>
        <v>913</v>
      </c>
      <c r="E120" s="40">
        <f t="shared" si="3"/>
        <v>2687</v>
      </c>
      <c r="F120" s="58">
        <v>3600</v>
      </c>
      <c r="G120" s="41">
        <f>[2]MOOE!C10</f>
        <v>3600</v>
      </c>
    </row>
    <row r="121" spans="1:7">
      <c r="A121" s="35" t="s">
        <v>79</v>
      </c>
      <c r="B121" s="35" t="s">
        <v>80</v>
      </c>
      <c r="C121" s="39">
        <f>'[2]22mooe'!C13</f>
        <v>0</v>
      </c>
      <c r="D121" s="40">
        <f>'[2]23mooe'!C13</f>
        <v>300000</v>
      </c>
      <c r="E121" s="40">
        <f t="shared" si="3"/>
        <v>0</v>
      </c>
      <c r="F121" s="58">
        <v>300000</v>
      </c>
      <c r="G121" s="41">
        <f>[2]MOOE!C12</f>
        <v>510000</v>
      </c>
    </row>
    <row r="122" spans="1:7">
      <c r="A122" s="35" t="s">
        <v>81</v>
      </c>
      <c r="B122" s="35" t="s">
        <v>82</v>
      </c>
      <c r="C122" s="39">
        <v>0</v>
      </c>
      <c r="D122" s="40">
        <v>0</v>
      </c>
      <c r="E122" s="40">
        <f t="shared" si="3"/>
        <v>0</v>
      </c>
      <c r="F122" s="58">
        <v>0</v>
      </c>
      <c r="G122" s="41">
        <v>0</v>
      </c>
    </row>
    <row r="123" spans="1:7">
      <c r="A123" s="35" t="s">
        <v>89</v>
      </c>
      <c r="B123" s="35" t="s">
        <v>90</v>
      </c>
      <c r="C123" s="39">
        <f>'[2]22mooe'!C19</f>
        <v>699713.1</v>
      </c>
      <c r="D123" s="40">
        <f>'[2]23mooe'!C19</f>
        <v>244704</v>
      </c>
      <c r="E123" s="40">
        <f t="shared" si="3"/>
        <v>306586</v>
      </c>
      <c r="F123" s="58">
        <v>551290</v>
      </c>
      <c r="G123" s="41">
        <f>[2]MOOE!C17</f>
        <v>551290</v>
      </c>
    </row>
    <row r="124" spans="1:7">
      <c r="A124" s="35" t="s">
        <v>93</v>
      </c>
      <c r="B124" s="35" t="s">
        <v>94</v>
      </c>
      <c r="C124" s="39">
        <v>0</v>
      </c>
      <c r="D124" s="40">
        <v>0</v>
      </c>
      <c r="E124" s="40">
        <f t="shared" si="3"/>
        <v>0</v>
      </c>
      <c r="F124" s="58">
        <v>0</v>
      </c>
      <c r="G124" s="41">
        <f>[2]MOOE!C19</f>
        <v>0</v>
      </c>
    </row>
    <row r="125" spans="1:7">
      <c r="A125" s="35" t="s">
        <v>95</v>
      </c>
      <c r="B125" s="35" t="s">
        <v>96</v>
      </c>
      <c r="C125" s="39">
        <f>'[2]22mooe'!C22</f>
        <v>42055</v>
      </c>
      <c r="D125" s="40">
        <f>'[2]23mooe'!C22</f>
        <v>48935</v>
      </c>
      <c r="E125" s="40">
        <f t="shared" si="3"/>
        <v>251065</v>
      </c>
      <c r="F125" s="58">
        <v>300000</v>
      </c>
      <c r="G125" s="41">
        <f>[2]MOOE!C20</f>
        <v>300000</v>
      </c>
    </row>
    <row r="126" spans="1:7">
      <c r="A126" s="35" t="s">
        <v>105</v>
      </c>
      <c r="B126" s="35" t="s">
        <v>106</v>
      </c>
      <c r="C126" s="55">
        <f>'[2]22mooe'!C28</f>
        <v>1041700</v>
      </c>
      <c r="D126" s="42">
        <f>'[2]23mooe'!C29</f>
        <v>730129.69</v>
      </c>
      <c r="E126" s="42">
        <f t="shared" si="3"/>
        <v>69870.3100000001</v>
      </c>
      <c r="F126" s="89">
        <v>800000</v>
      </c>
      <c r="G126" s="43">
        <f>[2]MOOE!C25</f>
        <v>1000000</v>
      </c>
    </row>
    <row r="127" ht="18" customHeight="1" spans="1:7">
      <c r="A127" s="90" t="s">
        <v>107</v>
      </c>
      <c r="B127" s="91"/>
      <c r="C127" s="46">
        <f>SUM(C116:C126)</f>
        <v>3498233.76</v>
      </c>
      <c r="D127" s="92">
        <f>SUM(D116:D126)</f>
        <v>2076529.87</v>
      </c>
      <c r="E127" s="46">
        <f t="shared" si="3"/>
        <v>938360.13</v>
      </c>
      <c r="F127" s="48">
        <f>SUM(F116:F126)</f>
        <v>3014890</v>
      </c>
      <c r="G127" s="85">
        <f>SUM(G116:G126)</f>
        <v>3864890</v>
      </c>
    </row>
    <row r="128" ht="18" customHeight="1" spans="1:7">
      <c r="A128" s="57" t="s">
        <v>225</v>
      </c>
      <c r="B128" s="93"/>
      <c r="C128" s="39"/>
      <c r="D128" s="40"/>
      <c r="E128" s="40"/>
      <c r="F128" s="58"/>
      <c r="G128" s="54"/>
    </row>
    <row r="129" spans="1:7">
      <c r="A129" s="35" t="s">
        <v>111</v>
      </c>
      <c r="B129" s="94" t="s">
        <v>130</v>
      </c>
      <c r="C129" s="39">
        <v>0</v>
      </c>
      <c r="D129" s="40">
        <v>0</v>
      </c>
      <c r="E129" s="40">
        <f>F129-D129</f>
        <v>0</v>
      </c>
      <c r="F129" s="58">
        <v>0</v>
      </c>
      <c r="G129" s="41">
        <f>[2]MOOE!C29</f>
        <v>100000</v>
      </c>
    </row>
    <row r="130" spans="1:7">
      <c r="A130" s="35" t="s">
        <v>131</v>
      </c>
      <c r="B130" s="95" t="s">
        <v>110</v>
      </c>
      <c r="C130" s="39">
        <f>'[2]22mooe'!C34</f>
        <v>0</v>
      </c>
      <c r="D130" s="40">
        <f>'[2]23mooe'!C34</f>
        <v>0</v>
      </c>
      <c r="E130" s="40">
        <f>F130-D130</f>
        <v>0</v>
      </c>
      <c r="F130" s="58">
        <v>0</v>
      </c>
      <c r="G130" s="41">
        <f>[2]MOOE!C31</f>
        <v>0</v>
      </c>
    </row>
    <row r="131" spans="1:7">
      <c r="A131" s="35" t="s">
        <v>113</v>
      </c>
      <c r="B131" s="95" t="s">
        <v>114</v>
      </c>
      <c r="C131" s="96">
        <v>0</v>
      </c>
      <c r="D131" s="58">
        <f>'[2]23mooe'!C36</f>
        <v>142964</v>
      </c>
      <c r="E131" s="40">
        <f>F131-D131</f>
        <v>7036</v>
      </c>
      <c r="F131" s="58">
        <v>150000</v>
      </c>
      <c r="G131" s="41"/>
    </row>
    <row r="132" ht="18" customHeight="1" spans="1:7">
      <c r="A132" s="60" t="s">
        <v>117</v>
      </c>
      <c r="B132" s="61"/>
      <c r="C132" s="62">
        <f>SUM(C129:C130)</f>
        <v>0</v>
      </c>
      <c r="D132" s="62">
        <f>SUM(D129:D131)</f>
        <v>142964</v>
      </c>
      <c r="E132" s="63">
        <f>SUM(E129:E131)</f>
        <v>7036</v>
      </c>
      <c r="F132" s="62">
        <f>SUM(F129:F131)</f>
        <v>150000</v>
      </c>
      <c r="G132" s="64">
        <f>SUM(G129:G130)</f>
        <v>100000</v>
      </c>
    </row>
    <row r="133" ht="17.25" customHeight="1" spans="1:7">
      <c r="A133" s="44" t="s">
        <v>230</v>
      </c>
      <c r="B133" s="66"/>
      <c r="C133" s="67">
        <f>C114+C127+C132</f>
        <v>6272430.81</v>
      </c>
      <c r="D133" s="67">
        <f>D114+D127+D132</f>
        <v>3514229.13</v>
      </c>
      <c r="E133" s="68">
        <f>F133-D133</f>
        <v>2170214.02</v>
      </c>
      <c r="F133" s="67">
        <f>F114+F127+F132</f>
        <v>5684443.15</v>
      </c>
      <c r="G133" s="69">
        <f>G114+G127+G132</f>
        <v>6854641.81</v>
      </c>
    </row>
    <row r="134" ht="15" spans="1:7">
      <c r="A134" s="70"/>
      <c r="B134" s="70"/>
      <c r="C134" s="71"/>
      <c r="D134" s="71"/>
      <c r="E134" s="71"/>
      <c r="F134" s="71"/>
      <c r="G134" s="71"/>
    </row>
    <row r="135" ht="15" spans="1:7">
      <c r="A135" s="72" t="s">
        <v>119</v>
      </c>
      <c r="B135" s="73"/>
      <c r="C135" s="71"/>
      <c r="D135" s="71"/>
      <c r="E135" s="71"/>
      <c r="F135" s="71"/>
      <c r="G135" s="71"/>
    </row>
    <row r="136" ht="15" spans="1:7">
      <c r="A136" s="74"/>
      <c r="B136" s="73"/>
      <c r="C136" s="71"/>
      <c r="D136" s="71"/>
      <c r="E136" s="71"/>
      <c r="F136" s="71"/>
      <c r="G136" s="71"/>
    </row>
    <row r="137" ht="15" spans="1:7">
      <c r="A137" s="74"/>
      <c r="B137" s="73"/>
      <c r="C137" s="71"/>
      <c r="D137" s="71"/>
      <c r="E137" s="97"/>
      <c r="F137" s="71"/>
      <c r="G137" s="71"/>
    </row>
    <row r="138" spans="1:7">
      <c r="A138" s="75" t="s">
        <v>120</v>
      </c>
      <c r="B138" s="72" t="s">
        <v>121</v>
      </c>
      <c r="C138" s="76"/>
      <c r="D138" s="77"/>
      <c r="E138" s="78" t="s">
        <v>122</v>
      </c>
      <c r="F138" s="78"/>
      <c r="G138" s="76"/>
    </row>
    <row r="139" spans="1:7">
      <c r="A139" s="81" t="s">
        <v>134</v>
      </c>
      <c r="B139" s="81" t="s">
        <v>125</v>
      </c>
      <c r="C139" s="81"/>
      <c r="D139" s="81"/>
      <c r="E139" s="81" t="s">
        <v>124</v>
      </c>
      <c r="F139" s="81"/>
      <c r="G139" s="81"/>
    </row>
    <row r="140" spans="1:7">
      <c r="A140" s="82" t="s">
        <v>135</v>
      </c>
      <c r="B140" s="82" t="s">
        <v>127</v>
      </c>
      <c r="C140" s="82"/>
      <c r="D140" s="82"/>
      <c r="E140" s="82" t="s">
        <v>126</v>
      </c>
      <c r="F140" s="82"/>
      <c r="G140" s="82"/>
    </row>
    <row r="141" spans="1:7">
      <c r="A141" s="82"/>
      <c r="B141" s="82"/>
      <c r="C141" s="82"/>
      <c r="D141" s="82"/>
      <c r="E141" s="82"/>
      <c r="F141" s="82"/>
      <c r="G141" s="82"/>
    </row>
    <row r="142" spans="1:7">
      <c r="A142" s="82"/>
      <c r="B142" s="82"/>
      <c r="C142" s="82"/>
      <c r="D142" s="82"/>
      <c r="E142" s="82"/>
      <c r="F142" s="82"/>
      <c r="G142" s="82"/>
    </row>
    <row r="143" spans="1:7">
      <c r="A143" s="98"/>
      <c r="B143" s="98"/>
      <c r="C143" s="98"/>
      <c r="D143" s="98"/>
      <c r="E143" s="98"/>
      <c r="F143" s="98"/>
      <c r="G143" s="98"/>
    </row>
    <row r="144" spans="1:7">
      <c r="A144" s="99"/>
      <c r="B144" s="100"/>
      <c r="C144" s="100"/>
      <c r="D144" s="100"/>
      <c r="E144" s="100"/>
      <c r="F144" s="100"/>
      <c r="G144" s="100"/>
    </row>
    <row r="145" spans="1:7">
      <c r="A145" s="101"/>
      <c r="B145" s="100"/>
      <c r="C145" s="100"/>
      <c r="D145" s="100"/>
      <c r="E145" s="100"/>
      <c r="F145" s="100"/>
      <c r="G145" s="100"/>
    </row>
    <row r="146" s="1" customFormat="1" spans="1:1">
      <c r="A146" s="4" t="s">
        <v>201</v>
      </c>
    </row>
    <row r="147" s="1" customFormat="1" customHeight="1" spans="1:7">
      <c r="A147" s="4" t="s">
        <v>202</v>
      </c>
      <c r="B147" s="128"/>
      <c r="C147" s="128"/>
      <c r="D147" s="128"/>
      <c r="E147" s="128"/>
      <c r="F147" s="128"/>
      <c r="G147" s="128"/>
    </row>
    <row r="148" s="1" customFormat="1" ht="24" customHeight="1" spans="1:7">
      <c r="A148" s="129" t="s">
        <v>203</v>
      </c>
      <c r="B148" s="129"/>
      <c r="C148" s="129"/>
      <c r="D148" s="129"/>
      <c r="E148" s="129"/>
      <c r="F148" s="129"/>
      <c r="G148" s="129"/>
    </row>
    <row r="149" spans="1:8">
      <c r="A149" s="5"/>
      <c r="B149" s="5"/>
      <c r="C149" s="5"/>
      <c r="D149" s="5"/>
      <c r="E149" s="5"/>
      <c r="F149" s="5"/>
      <c r="G149" s="5"/>
      <c r="H149" s="5"/>
    </row>
    <row r="150" spans="1:8">
      <c r="A150" s="6" t="s">
        <v>204</v>
      </c>
      <c r="B150" s="6"/>
      <c r="C150" s="6"/>
      <c r="D150" s="6"/>
      <c r="E150" s="6"/>
      <c r="F150" s="6"/>
      <c r="G150" s="6"/>
      <c r="H150" s="5"/>
    </row>
    <row r="151" spans="1:8">
      <c r="A151" s="7"/>
      <c r="B151" s="7"/>
      <c r="C151" s="7"/>
      <c r="D151" s="7"/>
      <c r="E151" s="7"/>
      <c r="F151" s="7"/>
      <c r="G151" s="7"/>
      <c r="H151" s="5"/>
    </row>
    <row r="152" spans="1:8">
      <c r="A152" s="8" t="s">
        <v>205</v>
      </c>
      <c r="B152" s="9" t="s">
        <v>206</v>
      </c>
      <c r="C152" s="10"/>
      <c r="D152" s="8" t="s">
        <v>207</v>
      </c>
      <c r="E152" s="9">
        <v>2024</v>
      </c>
      <c r="F152" s="10"/>
      <c r="G152" s="10"/>
      <c r="H152" s="5"/>
    </row>
    <row r="153" ht="43.2" spans="1:8">
      <c r="A153" s="15" t="s">
        <v>208</v>
      </c>
      <c r="B153" s="12" t="s">
        <v>209</v>
      </c>
      <c r="C153" s="16"/>
      <c r="D153" s="15" t="s">
        <v>210</v>
      </c>
      <c r="E153" s="83" t="s">
        <v>231</v>
      </c>
      <c r="F153" s="16"/>
      <c r="G153" s="16"/>
      <c r="H153" s="5"/>
    </row>
    <row r="154" spans="1:8">
      <c r="A154" s="15" t="s">
        <v>212</v>
      </c>
      <c r="B154" s="12" t="s">
        <v>213</v>
      </c>
      <c r="C154" s="16"/>
      <c r="D154" s="16"/>
      <c r="E154" s="16"/>
      <c r="F154" s="16"/>
      <c r="G154" s="16"/>
      <c r="H154" s="5"/>
    </row>
    <row r="156" spans="1:7">
      <c r="A156" s="17" t="s">
        <v>214</v>
      </c>
      <c r="B156" s="17" t="s">
        <v>215</v>
      </c>
      <c r="C156" s="18" t="s">
        <v>216</v>
      </c>
      <c r="D156" s="19" t="s">
        <v>217</v>
      </c>
      <c r="E156" s="20"/>
      <c r="F156" s="21"/>
      <c r="G156" s="22" t="s">
        <v>218</v>
      </c>
    </row>
    <row r="157" ht="9.75" customHeight="1" spans="1:7">
      <c r="A157" s="23"/>
      <c r="B157" s="23"/>
      <c r="C157" s="24"/>
      <c r="D157" s="25" t="s">
        <v>219</v>
      </c>
      <c r="E157" s="26" t="s">
        <v>220</v>
      </c>
      <c r="F157" s="25" t="s">
        <v>221</v>
      </c>
      <c r="G157" s="23"/>
    </row>
    <row r="158" ht="24" customHeight="1" spans="1:7">
      <c r="A158" s="27" t="s">
        <v>222</v>
      </c>
      <c r="B158" s="28"/>
      <c r="C158" s="29"/>
      <c r="D158" s="28"/>
      <c r="E158" s="29"/>
      <c r="F158" s="28"/>
      <c r="G158" s="30"/>
    </row>
    <row r="159" ht="7.8" customHeight="1" spans="1:7">
      <c r="A159" s="31"/>
      <c r="B159" s="31"/>
      <c r="C159" s="4"/>
      <c r="D159" s="31"/>
      <c r="E159" s="4"/>
      <c r="F159" s="31"/>
      <c r="G159" s="32"/>
    </row>
    <row r="160" s="2" customFormat="1" ht="15" customHeight="1" spans="1:7">
      <c r="A160" s="33" t="s">
        <v>223</v>
      </c>
      <c r="B160" s="31"/>
      <c r="C160" s="4"/>
      <c r="D160" s="31"/>
      <c r="E160" s="4"/>
      <c r="F160" s="31"/>
      <c r="G160" s="32"/>
    </row>
    <row r="161" spans="1:7">
      <c r="A161" s="35" t="s">
        <v>26</v>
      </c>
      <c r="B161" s="35" t="s">
        <v>27</v>
      </c>
      <c r="C161" s="36">
        <f>'[2]22ps'!D5</f>
        <v>10234518</v>
      </c>
      <c r="D161" s="37">
        <f>'[2]23ps'!D5</f>
        <v>5206638</v>
      </c>
      <c r="E161" s="37">
        <f>F161-D161</f>
        <v>5203314</v>
      </c>
      <c r="F161" s="37">
        <v>10409952</v>
      </c>
      <c r="G161" s="38">
        <f>[2]PS!D5</f>
        <v>10413408</v>
      </c>
    </row>
    <row r="162" spans="1:7">
      <c r="A162" s="35" t="s">
        <v>28</v>
      </c>
      <c r="B162" s="35" t="s">
        <v>29</v>
      </c>
      <c r="C162" s="39">
        <f>'[2]22ps'!D6</f>
        <v>517124.23</v>
      </c>
      <c r="D162" s="40">
        <f>'[2]23ps'!D6</f>
        <v>396046.31</v>
      </c>
      <c r="E162" s="40">
        <f>F162-D162</f>
        <v>13521.67</v>
      </c>
      <c r="F162" s="40">
        <v>409567.98</v>
      </c>
      <c r="G162" s="41">
        <f>[2]PS!D6</f>
        <v>836417.08</v>
      </c>
    </row>
    <row r="163" spans="1:7">
      <c r="A163" s="35" t="s">
        <v>30</v>
      </c>
      <c r="B163" s="35"/>
      <c r="C163" s="39"/>
      <c r="D163" s="40"/>
      <c r="E163" s="40"/>
      <c r="F163" s="40"/>
      <c r="G163" s="41"/>
    </row>
    <row r="164" spans="1:7">
      <c r="A164" s="35" t="s">
        <v>31</v>
      </c>
      <c r="B164" s="35" t="s">
        <v>32</v>
      </c>
      <c r="C164" s="39">
        <f>'[2]22ps'!D7</f>
        <v>402000</v>
      </c>
      <c r="D164" s="40">
        <f>'[2]23ps'!D7</f>
        <v>204000</v>
      </c>
      <c r="E164" s="40">
        <f t="shared" ref="E164:E178" si="4">F164-D164</f>
        <v>204000</v>
      </c>
      <c r="F164" s="40">
        <v>408000</v>
      </c>
      <c r="G164" s="41">
        <f>[2]PS!D7</f>
        <v>408000</v>
      </c>
    </row>
    <row r="165" spans="1:7">
      <c r="A165" s="35" t="s">
        <v>33</v>
      </c>
      <c r="B165" s="35" t="s">
        <v>34</v>
      </c>
      <c r="C165" s="39">
        <f>'[2]22ps'!D8</f>
        <v>792000</v>
      </c>
      <c r="D165" s="40">
        <f>'[2]23ps'!D8</f>
        <v>462000</v>
      </c>
      <c r="E165" s="40">
        <f t="shared" si="4"/>
        <v>330000</v>
      </c>
      <c r="F165" s="40">
        <v>792000</v>
      </c>
      <c r="G165" s="41">
        <f>[2]PS!D8</f>
        <v>792000</v>
      </c>
    </row>
    <row r="166" spans="1:7">
      <c r="A166" s="35" t="s">
        <v>35</v>
      </c>
      <c r="B166" s="35" t="s">
        <v>36</v>
      </c>
      <c r="C166" s="39">
        <f>'[2]22ps'!D9</f>
        <v>792000</v>
      </c>
      <c r="D166" s="40">
        <f>'[2]23ps'!D9</f>
        <v>462000</v>
      </c>
      <c r="E166" s="40">
        <f t="shared" si="4"/>
        <v>330000</v>
      </c>
      <c r="F166" s="40">
        <v>792000</v>
      </c>
      <c r="G166" s="41">
        <f>[2]PS!D9</f>
        <v>792000</v>
      </c>
    </row>
    <row r="167" spans="1:7">
      <c r="A167" s="35" t="s">
        <v>37</v>
      </c>
      <c r="B167" s="35" t="s">
        <v>38</v>
      </c>
      <c r="C167" s="39">
        <f>'[2]22ps'!D10</f>
        <v>84000</v>
      </c>
      <c r="D167" s="40">
        <f>'[2]23ps'!D10</f>
        <v>102000</v>
      </c>
      <c r="E167" s="40">
        <f t="shared" si="4"/>
        <v>0</v>
      </c>
      <c r="F167" s="40">
        <v>102000</v>
      </c>
      <c r="G167" s="41">
        <f>[2]PS!D10</f>
        <v>102000</v>
      </c>
    </row>
    <row r="168" spans="1:7">
      <c r="A168" s="35" t="s">
        <v>39</v>
      </c>
      <c r="B168" s="35" t="s">
        <v>40</v>
      </c>
      <c r="C168" s="39">
        <f>'[2]22ps'!D14</f>
        <v>0</v>
      </c>
      <c r="D168" s="40">
        <f>'[2]23ps'!D14</f>
        <v>0</v>
      </c>
      <c r="E168" s="40">
        <f t="shared" si="4"/>
        <v>0</v>
      </c>
      <c r="F168" s="40">
        <v>0</v>
      </c>
      <c r="G168" s="41">
        <v>0</v>
      </c>
    </row>
    <row r="169" spans="1:7">
      <c r="A169" s="35" t="s">
        <v>41</v>
      </c>
      <c r="B169" s="35" t="s">
        <v>42</v>
      </c>
      <c r="C169" s="39">
        <f>'[2]22ps'!D15</f>
        <v>0</v>
      </c>
      <c r="D169" s="40">
        <f>'[2]23ps'!D15</f>
        <v>0</v>
      </c>
      <c r="E169" s="40">
        <f t="shared" si="4"/>
        <v>0</v>
      </c>
      <c r="F169" s="40">
        <v>0</v>
      </c>
      <c r="G169" s="41">
        <f>[2]PS!D14</f>
        <v>0</v>
      </c>
    </row>
    <row r="170" spans="1:7">
      <c r="A170" s="35" t="s">
        <v>43</v>
      </c>
      <c r="B170" s="35" t="s">
        <v>44</v>
      </c>
      <c r="C170" s="39">
        <f>'[2]22ps'!D16</f>
        <v>76000</v>
      </c>
      <c r="D170" s="40">
        <f>'[2]23ps'!D16</f>
        <v>0</v>
      </c>
      <c r="E170" s="40">
        <f t="shared" si="4"/>
        <v>85000</v>
      </c>
      <c r="F170" s="40">
        <v>85000</v>
      </c>
      <c r="G170" s="41">
        <f>[2]PS!D15</f>
        <v>85000</v>
      </c>
    </row>
    <row r="171" spans="1:7">
      <c r="A171" s="35" t="s">
        <v>45</v>
      </c>
      <c r="B171" s="35" t="s">
        <v>46</v>
      </c>
      <c r="C171" s="39">
        <f>'[2]22ps'!D17</f>
        <v>850251</v>
      </c>
      <c r="D171" s="40">
        <f>'[2]23ps'!D17</f>
        <v>0</v>
      </c>
      <c r="E171" s="40">
        <f t="shared" si="4"/>
        <v>867496</v>
      </c>
      <c r="F171" s="40">
        <v>867496</v>
      </c>
      <c r="G171" s="41">
        <f>[2]PS!D16</f>
        <v>867784</v>
      </c>
    </row>
    <row r="172" spans="1:7">
      <c r="A172" s="35" t="s">
        <v>47</v>
      </c>
      <c r="B172" s="35" t="s">
        <v>48</v>
      </c>
      <c r="C172" s="39">
        <f>'[2]22ps'!D18</f>
        <v>1100611.19</v>
      </c>
      <c r="D172" s="40">
        <f>'[2]23ps'!D18</f>
        <v>570912.64</v>
      </c>
      <c r="E172" s="40">
        <f t="shared" si="4"/>
        <v>678281.6</v>
      </c>
      <c r="F172" s="40">
        <v>1249194.24</v>
      </c>
      <c r="G172" s="41">
        <f>[2]PS!D17</f>
        <v>1249608.96</v>
      </c>
    </row>
    <row r="173" spans="1:7">
      <c r="A173" s="35" t="s">
        <v>49</v>
      </c>
      <c r="B173" s="35" t="s">
        <v>50</v>
      </c>
      <c r="C173" s="39">
        <f>'[2]22ps'!D19</f>
        <v>182678.16</v>
      </c>
      <c r="D173" s="40">
        <f>'[2]23ps'!D19</f>
        <v>95484.56</v>
      </c>
      <c r="E173" s="40">
        <f t="shared" si="4"/>
        <v>112714.48</v>
      </c>
      <c r="F173" s="40">
        <v>208199.04</v>
      </c>
      <c r="G173" s="41">
        <f>[2]PS!D18</f>
        <v>208268.16</v>
      </c>
    </row>
    <row r="174" spans="1:7">
      <c r="A174" s="35" t="s">
        <v>51</v>
      </c>
      <c r="B174" s="35" t="s">
        <v>52</v>
      </c>
      <c r="C174" s="39">
        <f>'[2]22ps'!D20</f>
        <v>137623.58</v>
      </c>
      <c r="D174" s="40">
        <f>'[2]23ps'!D20</f>
        <v>86838.12</v>
      </c>
      <c r="E174" s="40">
        <f t="shared" si="4"/>
        <v>173410.68</v>
      </c>
      <c r="F174" s="40">
        <v>260248.8</v>
      </c>
      <c r="G174" s="41">
        <f>[2]PS!D19</f>
        <v>208268.16</v>
      </c>
    </row>
    <row r="175" spans="1:7">
      <c r="A175" s="35" t="s">
        <v>53</v>
      </c>
      <c r="B175" s="35" t="s">
        <v>54</v>
      </c>
      <c r="C175" s="39">
        <f>'[2]22ps'!D21</f>
        <v>16800</v>
      </c>
      <c r="D175" s="40">
        <f>'[2]23ps'!D21</f>
        <v>9600</v>
      </c>
      <c r="E175" s="40">
        <f t="shared" si="4"/>
        <v>10800</v>
      </c>
      <c r="F175" s="40">
        <v>20400</v>
      </c>
      <c r="G175" s="41">
        <f>[2]PS!D20</f>
        <v>20400</v>
      </c>
    </row>
    <row r="176" spans="1:7">
      <c r="A176" s="35" t="s">
        <v>55</v>
      </c>
      <c r="B176" s="35" t="s">
        <v>56</v>
      </c>
      <c r="C176" s="39">
        <f>'[2]22ps'!D22</f>
        <v>4279954.73</v>
      </c>
      <c r="D176" s="40">
        <f>'[2]23ps'!D22</f>
        <v>0</v>
      </c>
      <c r="E176" s="40">
        <f t="shared" si="4"/>
        <v>0</v>
      </c>
      <c r="F176" s="40">
        <v>0</v>
      </c>
      <c r="G176" s="41">
        <f>[2]PS!D21</f>
        <v>798357</v>
      </c>
    </row>
    <row r="177" spans="1:7">
      <c r="A177" s="84" t="s">
        <v>57</v>
      </c>
      <c r="B177" s="84" t="s">
        <v>58</v>
      </c>
      <c r="C177" s="55">
        <f>'[2]22ps'!D24+'[2]22ps'!D25+'[2]22ps'!D26</f>
        <v>1046010.51</v>
      </c>
      <c r="D177" s="42">
        <f>'[2]23ps'!D24+'[2]23ps'!D25+'[2]23ps'!D27</f>
        <v>952790</v>
      </c>
      <c r="E177" s="42">
        <f t="shared" si="4"/>
        <v>84706</v>
      </c>
      <c r="F177" s="42">
        <v>1037496</v>
      </c>
      <c r="G177" s="43">
        <f>[2]PS!D23+[2]PS!D24+[2]PS!D25</f>
        <v>1037784</v>
      </c>
    </row>
    <row r="178" ht="18" customHeight="1" spans="1:7">
      <c r="A178" s="44" t="s">
        <v>59</v>
      </c>
      <c r="B178" s="45"/>
      <c r="C178" s="46">
        <f>SUM(C161:C177)</f>
        <v>20511571.4</v>
      </c>
      <c r="D178" s="46">
        <f>SUM(D161:D177)</f>
        <v>8548309.63</v>
      </c>
      <c r="E178" s="46">
        <f t="shared" si="4"/>
        <v>8093244.43</v>
      </c>
      <c r="F178" s="102">
        <f>SUM(F161:F177)</f>
        <v>16641554.06</v>
      </c>
      <c r="G178" s="85">
        <f>SUM(G161:G177)</f>
        <v>17819295.36</v>
      </c>
    </row>
    <row r="179" ht="26.4" spans="1:7">
      <c r="A179" s="86" t="s">
        <v>229</v>
      </c>
      <c r="B179" s="51"/>
      <c r="C179" s="52"/>
      <c r="D179" s="53"/>
      <c r="E179" s="53"/>
      <c r="F179" s="53"/>
      <c r="G179" s="54"/>
    </row>
    <row r="180" spans="1:7">
      <c r="A180" s="35" t="s">
        <v>61</v>
      </c>
      <c r="B180" s="35" t="s">
        <v>62</v>
      </c>
      <c r="C180" s="36">
        <f>'[2]22mooe'!D3</f>
        <v>500000</v>
      </c>
      <c r="D180" s="37">
        <f>'[2]23mooe'!D3</f>
        <v>555070</v>
      </c>
      <c r="E180" s="37">
        <f t="shared" ref="E180:E192" si="5">F180-D180</f>
        <v>44930</v>
      </c>
      <c r="F180" s="37">
        <v>600000</v>
      </c>
      <c r="G180" s="38">
        <f>[2]MOOE!D2</f>
        <v>700000</v>
      </c>
    </row>
    <row r="181" spans="1:7">
      <c r="A181" s="35" t="s">
        <v>63</v>
      </c>
      <c r="B181" s="35" t="s">
        <v>64</v>
      </c>
      <c r="C181" s="39">
        <f>'[2]22mooe'!D4</f>
        <v>593100</v>
      </c>
      <c r="D181" s="40">
        <f>'[2]23mooe'!D4</f>
        <v>512940</v>
      </c>
      <c r="E181" s="40">
        <f t="shared" si="5"/>
        <v>87060</v>
      </c>
      <c r="F181" s="40">
        <v>600000</v>
      </c>
      <c r="G181" s="41">
        <f>[2]MOOE!D3</f>
        <v>700000</v>
      </c>
    </row>
    <row r="182" spans="1:7">
      <c r="A182" s="35" t="s">
        <v>65</v>
      </c>
      <c r="B182" s="35" t="s">
        <v>66</v>
      </c>
      <c r="C182" s="39">
        <f>'[2]22mooe'!D5</f>
        <v>100000</v>
      </c>
      <c r="D182" s="40">
        <f>'[2]23mooe'!D5</f>
        <v>53934.52</v>
      </c>
      <c r="E182" s="40">
        <f t="shared" si="5"/>
        <v>46065.48</v>
      </c>
      <c r="F182" s="40">
        <v>100000</v>
      </c>
      <c r="G182" s="41">
        <f>[2]MOOE!D4</f>
        <v>100000</v>
      </c>
    </row>
    <row r="183" spans="1:7">
      <c r="A183" s="35" t="s">
        <v>67</v>
      </c>
      <c r="B183" s="35" t="s">
        <v>68</v>
      </c>
      <c r="C183" s="39">
        <f>'[2]22mooe'!D7</f>
        <v>434058.56</v>
      </c>
      <c r="D183" s="40">
        <f>'[2]23mooe'!D7</f>
        <v>477412.69</v>
      </c>
      <c r="E183" s="40">
        <f t="shared" si="5"/>
        <v>22587.31</v>
      </c>
      <c r="F183" s="40">
        <v>500000</v>
      </c>
      <c r="G183" s="41">
        <f>[2]MOOE!D6</f>
        <v>700000</v>
      </c>
    </row>
    <row r="184" spans="1:7">
      <c r="A184" s="35" t="s">
        <v>75</v>
      </c>
      <c r="B184" s="35" t="s">
        <v>76</v>
      </c>
      <c r="C184" s="39">
        <f>'[2]22mooe'!D11</f>
        <v>11100</v>
      </c>
      <c r="D184" s="40">
        <f>'[2]23mooe'!D11</f>
        <v>18443</v>
      </c>
      <c r="E184" s="40">
        <f t="shared" si="5"/>
        <v>21557</v>
      </c>
      <c r="F184" s="40">
        <v>40000</v>
      </c>
      <c r="G184" s="41">
        <f>[2]MOOE!D10</f>
        <v>40000</v>
      </c>
    </row>
    <row r="185" spans="1:7">
      <c r="A185" s="35" t="s">
        <v>77</v>
      </c>
      <c r="B185" s="35" t="s">
        <v>78</v>
      </c>
      <c r="C185" s="39">
        <f>'[2]22mooe'!D12</f>
        <v>20000</v>
      </c>
      <c r="D185" s="40">
        <f>'[2]23mooe'!D12</f>
        <v>12000</v>
      </c>
      <c r="E185" s="40">
        <f t="shared" si="5"/>
        <v>8000</v>
      </c>
      <c r="F185" s="40">
        <v>20000</v>
      </c>
      <c r="G185" s="41">
        <f>[2]MOOE!D11</f>
        <v>20000</v>
      </c>
    </row>
    <row r="186" spans="1:7">
      <c r="A186" s="35" t="s">
        <v>79</v>
      </c>
      <c r="B186" s="35" t="s">
        <v>80</v>
      </c>
      <c r="C186" s="39">
        <f>'[2]22mooe'!D13</f>
        <v>500000</v>
      </c>
      <c r="D186" s="40">
        <f>'[2]23mooe'!D13</f>
        <v>660000</v>
      </c>
      <c r="E186" s="40">
        <f t="shared" si="5"/>
        <v>0</v>
      </c>
      <c r="F186" s="40">
        <v>660000</v>
      </c>
      <c r="G186" s="41">
        <f>[2]MOOE!D12</f>
        <v>660000</v>
      </c>
    </row>
    <row r="187" spans="1:7">
      <c r="A187" s="35" t="s">
        <v>81</v>
      </c>
      <c r="B187" s="35" t="s">
        <v>82</v>
      </c>
      <c r="C187" s="39">
        <f>'[2]22mooe'!D15</f>
        <v>0</v>
      </c>
      <c r="D187" s="40">
        <v>0</v>
      </c>
      <c r="E187" s="40">
        <f t="shared" si="5"/>
        <v>20000</v>
      </c>
      <c r="F187" s="40">
        <v>20000</v>
      </c>
      <c r="G187" s="41">
        <f>[2]MOOE!D14</f>
        <v>20000</v>
      </c>
    </row>
    <row r="188" spans="1:7">
      <c r="A188" s="35" t="s">
        <v>83</v>
      </c>
      <c r="B188" s="35" t="s">
        <v>84</v>
      </c>
      <c r="C188" s="39">
        <v>0</v>
      </c>
      <c r="D188" s="40">
        <v>0</v>
      </c>
      <c r="E188" s="40">
        <f>F188</f>
        <v>20000</v>
      </c>
      <c r="F188" s="40">
        <v>20000</v>
      </c>
      <c r="G188" s="41">
        <f>[2]MOOE!D15</f>
        <v>20000</v>
      </c>
    </row>
    <row r="189" spans="1:7">
      <c r="A189" s="35" t="s">
        <v>89</v>
      </c>
      <c r="B189" s="35" t="s">
        <v>90</v>
      </c>
      <c r="C189" s="39">
        <f>'[2]22mooe'!D19</f>
        <v>0</v>
      </c>
      <c r="D189" s="40">
        <v>0</v>
      </c>
      <c r="E189" s="40">
        <f>F189-D189</f>
        <v>0</v>
      </c>
      <c r="F189" s="40">
        <v>0</v>
      </c>
      <c r="G189" s="41">
        <v>0</v>
      </c>
    </row>
    <row r="190" spans="1:7">
      <c r="A190" s="35" t="s">
        <v>95</v>
      </c>
      <c r="B190" s="35" t="s">
        <v>96</v>
      </c>
      <c r="C190" s="39">
        <f>'[2]22mooe'!D22</f>
        <v>41667</v>
      </c>
      <c r="D190" s="40">
        <f>'[2]23mooe'!D22</f>
        <v>35600</v>
      </c>
      <c r="E190" s="40">
        <f t="shared" si="5"/>
        <v>164400</v>
      </c>
      <c r="F190" s="40">
        <v>200000</v>
      </c>
      <c r="G190" s="41">
        <f>[2]MOOE!D20</f>
        <v>200000</v>
      </c>
    </row>
    <row r="191" spans="1:7">
      <c r="A191" s="35" t="s">
        <v>105</v>
      </c>
      <c r="B191" s="35" t="s">
        <v>106</v>
      </c>
      <c r="C191" s="39">
        <f>'[2]22mooe'!D28</f>
        <v>800000</v>
      </c>
      <c r="D191" s="40">
        <f>'[2]23mooe'!D29</f>
        <v>549631.63</v>
      </c>
      <c r="E191" s="40">
        <f t="shared" si="5"/>
        <v>50368.37</v>
      </c>
      <c r="F191" s="42">
        <v>600000</v>
      </c>
      <c r="G191" s="41">
        <f>[2]MOOE!D25</f>
        <v>800000</v>
      </c>
    </row>
    <row r="192" ht="18" customHeight="1" spans="1:7">
      <c r="A192" s="90" t="s">
        <v>107</v>
      </c>
      <c r="B192" s="91"/>
      <c r="C192" s="92">
        <f>SUM(C180:C191)</f>
        <v>2999925.56</v>
      </c>
      <c r="D192" s="92">
        <f>SUM(D180:D191)</f>
        <v>2875031.84</v>
      </c>
      <c r="E192" s="46">
        <f t="shared" si="5"/>
        <v>484968.16</v>
      </c>
      <c r="F192" s="92">
        <f>SUM(F180:F191)</f>
        <v>3360000</v>
      </c>
      <c r="G192" s="85">
        <f>SUM(G180:G191)</f>
        <v>3960000</v>
      </c>
    </row>
    <row r="193" ht="18" customHeight="1" spans="1:7">
      <c r="A193" s="57" t="s">
        <v>225</v>
      </c>
      <c r="B193" s="35"/>
      <c r="C193" s="39"/>
      <c r="D193" s="40"/>
      <c r="E193" s="40"/>
      <c r="F193" s="40"/>
      <c r="G193" s="41"/>
    </row>
    <row r="194" spans="1:7">
      <c r="A194" s="35" t="s">
        <v>137</v>
      </c>
      <c r="B194" s="103" t="s">
        <v>130</v>
      </c>
      <c r="C194" s="39">
        <v>0</v>
      </c>
      <c r="D194" s="40">
        <v>0</v>
      </c>
      <c r="E194" s="40">
        <f>F194-D194</f>
        <v>0</v>
      </c>
      <c r="F194" s="40">
        <v>0</v>
      </c>
      <c r="G194" s="41">
        <f>[2]MOOE!D29</f>
        <v>0</v>
      </c>
    </row>
    <row r="195" spans="1:7">
      <c r="A195" s="35" t="s">
        <v>131</v>
      </c>
      <c r="B195" s="95" t="s">
        <v>110</v>
      </c>
      <c r="C195" s="39">
        <v>0</v>
      </c>
      <c r="D195" s="40">
        <v>0</v>
      </c>
      <c r="E195" s="40">
        <v>0</v>
      </c>
      <c r="F195" s="40">
        <v>0</v>
      </c>
      <c r="G195" s="41">
        <f>[2]MOOE!D31</f>
        <v>50000</v>
      </c>
    </row>
    <row r="196" spans="1:7">
      <c r="A196" s="35" t="s">
        <v>132</v>
      </c>
      <c r="B196" s="104" t="s">
        <v>116</v>
      </c>
      <c r="C196" s="39">
        <v>0</v>
      </c>
      <c r="D196" s="40">
        <v>0</v>
      </c>
      <c r="E196" s="40">
        <f>F196-D196</f>
        <v>0</v>
      </c>
      <c r="F196" s="40">
        <v>0</v>
      </c>
      <c r="G196" s="41">
        <f>[2]MOOE!D32</f>
        <v>0</v>
      </c>
    </row>
    <row r="197" ht="16.5" customHeight="1" spans="1:7">
      <c r="A197" s="60" t="s">
        <v>117</v>
      </c>
      <c r="B197" s="61"/>
      <c r="C197" s="62">
        <f>SUM(C194:C196)</f>
        <v>0</v>
      </c>
      <c r="D197" s="62">
        <f>SUM(D194:D196)</f>
        <v>0</v>
      </c>
      <c r="E197" s="63">
        <f>F197-D197</f>
        <v>0</v>
      </c>
      <c r="F197" s="62">
        <f>SUM(F194:F196)</f>
        <v>0</v>
      </c>
      <c r="G197" s="64">
        <f>SUM(G194:G196)</f>
        <v>50000</v>
      </c>
    </row>
    <row r="198" ht="17.25" customHeight="1" spans="1:7">
      <c r="A198" s="65" t="s">
        <v>118</v>
      </c>
      <c r="B198" s="66"/>
      <c r="C198" s="67">
        <f>C178+C192+C197</f>
        <v>23511496.96</v>
      </c>
      <c r="D198" s="67">
        <f>D178+D192+D197</f>
        <v>11423341.47</v>
      </c>
      <c r="E198" s="68">
        <f>F198-D198</f>
        <v>8578212.59</v>
      </c>
      <c r="F198" s="67">
        <f>F178+F192+F197</f>
        <v>20001554.06</v>
      </c>
      <c r="G198" s="69">
        <f>G178+G192+G197</f>
        <v>21829295.36</v>
      </c>
    </row>
    <row r="199" ht="15" spans="1:7">
      <c r="A199" s="70"/>
      <c r="B199" s="70"/>
      <c r="C199" s="71"/>
      <c r="D199" s="71"/>
      <c r="E199" s="71"/>
      <c r="F199" s="71"/>
      <c r="G199" s="71"/>
    </row>
    <row r="200" ht="16.5" customHeight="1" spans="1:7">
      <c r="A200" s="72" t="s">
        <v>119</v>
      </c>
      <c r="B200" s="73"/>
      <c r="C200" s="71"/>
      <c r="D200" s="71"/>
      <c r="E200" s="71"/>
      <c r="F200" s="71"/>
      <c r="G200" s="71"/>
    </row>
    <row r="201" ht="10.5" customHeight="1" spans="1:7">
      <c r="A201" s="74"/>
      <c r="B201" s="73"/>
      <c r="C201" s="71"/>
      <c r="D201" s="71"/>
      <c r="E201" s="71"/>
      <c r="F201" s="71"/>
      <c r="G201" s="71"/>
    </row>
    <row r="202" ht="12" customHeight="1" spans="1:7">
      <c r="A202" s="74"/>
      <c r="B202" s="73"/>
      <c r="C202" s="71"/>
      <c r="D202" s="71"/>
      <c r="E202" s="71"/>
      <c r="F202" s="71"/>
      <c r="G202" s="71"/>
    </row>
    <row r="203" ht="13.5" customHeight="1" spans="1:7">
      <c r="A203" s="75" t="s">
        <v>120</v>
      </c>
      <c r="B203" s="72" t="s">
        <v>121</v>
      </c>
      <c r="C203" s="76"/>
      <c r="D203" s="77"/>
      <c r="E203" s="78" t="s">
        <v>122</v>
      </c>
      <c r="F203" s="78"/>
      <c r="G203" s="76"/>
    </row>
    <row r="204" spans="1:7">
      <c r="A204" s="81" t="s">
        <v>134</v>
      </c>
      <c r="B204" s="81" t="s">
        <v>125</v>
      </c>
      <c r="C204" s="81"/>
      <c r="D204" s="81"/>
      <c r="E204" s="81" t="s">
        <v>124</v>
      </c>
      <c r="F204" s="81"/>
      <c r="G204" s="81"/>
    </row>
    <row r="205" spans="1:7">
      <c r="A205" s="82" t="s">
        <v>135</v>
      </c>
      <c r="B205" s="82" t="s">
        <v>127</v>
      </c>
      <c r="C205" s="82"/>
      <c r="D205" s="82"/>
      <c r="E205" s="82" t="s">
        <v>126</v>
      </c>
      <c r="F205" s="82"/>
      <c r="G205" s="82"/>
    </row>
    <row r="206" spans="1:7">
      <c r="A206" s="82"/>
      <c r="B206" s="82"/>
      <c r="C206" s="82"/>
      <c r="D206" s="82"/>
      <c r="E206" s="82"/>
      <c r="F206" s="82"/>
      <c r="G206" s="82"/>
    </row>
    <row r="207" spans="1:7">
      <c r="A207" s="82"/>
      <c r="B207" s="82"/>
      <c r="C207" s="82"/>
      <c r="D207" s="82"/>
      <c r="E207" s="82"/>
      <c r="F207" s="105" t="s">
        <v>123</v>
      </c>
      <c r="G207" s="82"/>
    </row>
    <row r="208" spans="1:7">
      <c r="A208" s="98"/>
      <c r="B208" s="98"/>
      <c r="C208" s="98"/>
      <c r="D208" s="98"/>
      <c r="E208" s="98"/>
      <c r="F208" s="98"/>
      <c r="G208" s="98"/>
    </row>
    <row r="209" spans="1:7">
      <c r="A209" s="99"/>
      <c r="B209" s="100"/>
      <c r="C209" s="100"/>
      <c r="D209" s="100"/>
      <c r="E209" s="100"/>
      <c r="F209" s="100"/>
      <c r="G209" s="100"/>
    </row>
    <row r="210" spans="1:7">
      <c r="A210" s="101"/>
      <c r="B210" s="100"/>
      <c r="C210" s="100"/>
      <c r="D210" s="100"/>
      <c r="E210" s="100"/>
      <c r="F210" s="100"/>
      <c r="G210" s="100"/>
    </row>
    <row r="211" spans="1:7">
      <c r="A211" s="97"/>
      <c r="B211" s="97"/>
      <c r="C211" s="97"/>
      <c r="D211" s="97"/>
      <c r="E211" s="97"/>
      <c r="F211" s="97"/>
      <c r="G211" s="97"/>
    </row>
    <row r="212" s="1" customFormat="1" spans="1:1">
      <c r="A212" s="4" t="s">
        <v>201</v>
      </c>
    </row>
    <row r="213" s="1" customFormat="1" customHeight="1" spans="1:7">
      <c r="A213" s="4" t="s">
        <v>202</v>
      </c>
      <c r="B213" s="128"/>
      <c r="C213" s="128"/>
      <c r="D213" s="128"/>
      <c r="E213" s="128"/>
      <c r="F213" s="128"/>
      <c r="G213" s="128"/>
    </row>
    <row r="214" s="1" customFormat="1" ht="24" customHeight="1" spans="1:7">
      <c r="A214" s="129" t="s">
        <v>203</v>
      </c>
      <c r="B214" s="129"/>
      <c r="C214" s="129"/>
      <c r="D214" s="129"/>
      <c r="E214" s="129"/>
      <c r="F214" s="129"/>
      <c r="G214" s="129"/>
    </row>
    <row r="215" spans="1:8">
      <c r="A215" s="5"/>
      <c r="B215" s="5"/>
      <c r="C215" s="5"/>
      <c r="D215" s="5"/>
      <c r="E215" s="5"/>
      <c r="F215" s="5"/>
      <c r="G215" s="5"/>
      <c r="H215" s="5"/>
    </row>
    <row r="216" spans="1:8">
      <c r="A216" s="6" t="s">
        <v>204</v>
      </c>
      <c r="B216" s="6"/>
      <c r="C216" s="6"/>
      <c r="D216" s="6"/>
      <c r="E216" s="6"/>
      <c r="F216" s="6"/>
      <c r="G216" s="6"/>
      <c r="H216" s="5"/>
    </row>
    <row r="217" spans="1:8">
      <c r="A217" s="7"/>
      <c r="B217" s="7"/>
      <c r="C217" s="7"/>
      <c r="D217" s="7"/>
      <c r="E217" s="7"/>
      <c r="F217" s="7"/>
      <c r="G217" s="7"/>
      <c r="H217" s="5"/>
    </row>
    <row r="218" spans="1:8">
      <c r="A218" s="8" t="s">
        <v>205</v>
      </c>
      <c r="B218" s="9" t="s">
        <v>206</v>
      </c>
      <c r="C218" s="10"/>
      <c r="D218" s="8" t="s">
        <v>207</v>
      </c>
      <c r="E218" s="9">
        <v>2024</v>
      </c>
      <c r="F218" s="10"/>
      <c r="G218" s="10"/>
      <c r="H218" s="5"/>
    </row>
    <row r="219" ht="57.6" spans="1:8">
      <c r="A219" s="15" t="s">
        <v>208</v>
      </c>
      <c r="B219" s="12" t="s">
        <v>209</v>
      </c>
      <c r="C219" s="16"/>
      <c r="D219" s="15" t="s">
        <v>210</v>
      </c>
      <c r="E219" s="83" t="s">
        <v>232</v>
      </c>
      <c r="F219" s="16"/>
      <c r="G219" s="16"/>
      <c r="H219" s="5"/>
    </row>
    <row r="220" spans="1:8">
      <c r="A220" s="15" t="s">
        <v>212</v>
      </c>
      <c r="B220" s="12" t="s">
        <v>213</v>
      </c>
      <c r="C220" s="16"/>
      <c r="D220" s="16"/>
      <c r="E220" s="16"/>
      <c r="F220" s="16"/>
      <c r="G220" s="16"/>
      <c r="H220" s="5"/>
    </row>
    <row r="222" spans="1:7">
      <c r="A222" s="17" t="s">
        <v>214</v>
      </c>
      <c r="B222" s="17" t="s">
        <v>215</v>
      </c>
      <c r="C222" s="18" t="s">
        <v>216</v>
      </c>
      <c r="D222" s="19" t="s">
        <v>217</v>
      </c>
      <c r="E222" s="20"/>
      <c r="F222" s="21"/>
      <c r="G222" s="22" t="s">
        <v>218</v>
      </c>
    </row>
    <row r="223" ht="9.75" customHeight="1" spans="1:7">
      <c r="A223" s="23"/>
      <c r="B223" s="23"/>
      <c r="C223" s="24"/>
      <c r="D223" s="25" t="s">
        <v>219</v>
      </c>
      <c r="E223" s="26" t="s">
        <v>220</v>
      </c>
      <c r="F223" s="25" t="s">
        <v>221</v>
      </c>
      <c r="G223" s="23"/>
    </row>
    <row r="224" ht="24" customHeight="1" spans="1:7">
      <c r="A224" s="27" t="s">
        <v>222</v>
      </c>
      <c r="B224" s="28"/>
      <c r="C224" s="29"/>
      <c r="D224" s="28"/>
      <c r="E224" s="29"/>
      <c r="F224" s="28"/>
      <c r="G224" s="30"/>
    </row>
    <row r="225" ht="7.8" customHeight="1" spans="1:7">
      <c r="A225" s="31"/>
      <c r="B225" s="31"/>
      <c r="C225" s="4"/>
      <c r="D225" s="31"/>
      <c r="E225" s="4"/>
      <c r="F225" s="31"/>
      <c r="G225" s="32"/>
    </row>
    <row r="226" s="2" customFormat="1" ht="15" customHeight="1" spans="1:7">
      <c r="A226" s="33" t="s">
        <v>223</v>
      </c>
      <c r="B226" s="31"/>
      <c r="C226" s="4"/>
      <c r="D226" s="31"/>
      <c r="E226" s="4"/>
      <c r="F226" s="31"/>
      <c r="G226" s="32"/>
    </row>
    <row r="227" spans="1:7">
      <c r="A227" s="35" t="s">
        <v>26</v>
      </c>
      <c r="B227" s="35" t="s">
        <v>27</v>
      </c>
      <c r="C227" s="36">
        <f>'[2]22ps'!E5</f>
        <v>1385812</v>
      </c>
      <c r="D227" s="37">
        <f>'[2]23ps'!E5</f>
        <v>646004</v>
      </c>
      <c r="E227" s="37">
        <f>F227-D227</f>
        <v>787408</v>
      </c>
      <c r="F227" s="37">
        <v>1433412</v>
      </c>
      <c r="G227" s="38">
        <f>[2]PS!E5</f>
        <v>1435776</v>
      </c>
    </row>
    <row r="228" spans="1:7">
      <c r="A228" s="35" t="s">
        <v>28</v>
      </c>
      <c r="B228" s="35" t="s">
        <v>29</v>
      </c>
      <c r="C228" s="39">
        <f>'[2]22ps'!E6</f>
        <v>111443.67</v>
      </c>
      <c r="D228" s="40">
        <f>'[2]23ps'!E6</f>
        <v>52257.38</v>
      </c>
      <c r="E228" s="40">
        <f>F228-D228</f>
        <v>0</v>
      </c>
      <c r="F228" s="40">
        <v>52257.38</v>
      </c>
      <c r="G228" s="41">
        <f>[2]PS!E6</f>
        <v>115323.2</v>
      </c>
    </row>
    <row r="229" spans="1:7">
      <c r="A229" s="35" t="s">
        <v>30</v>
      </c>
      <c r="B229" s="35"/>
      <c r="C229" s="39"/>
      <c r="D229" s="40"/>
      <c r="E229" s="40"/>
      <c r="F229" s="40"/>
      <c r="G229" s="41"/>
    </row>
    <row r="230" spans="1:7">
      <c r="A230" s="35" t="s">
        <v>31</v>
      </c>
      <c r="B230" s="35" t="s">
        <v>32</v>
      </c>
      <c r="C230" s="39">
        <f>'[2]22ps'!E7</f>
        <v>96000</v>
      </c>
      <c r="D230" s="40">
        <f>'[2]23ps'!E7</f>
        <v>40000</v>
      </c>
      <c r="E230" s="40">
        <f t="shared" ref="E230:E244" si="6">F230-D230</f>
        <v>56000</v>
      </c>
      <c r="F230" s="40">
        <v>96000</v>
      </c>
      <c r="G230" s="41">
        <f>[2]PS!E7</f>
        <v>96000</v>
      </c>
    </row>
    <row r="231" spans="1:7">
      <c r="A231" s="35" t="s">
        <v>33</v>
      </c>
      <c r="B231" s="35" t="s">
        <v>34</v>
      </c>
      <c r="C231" s="39">
        <f>'[2]22ps'!E8</f>
        <v>72000</v>
      </c>
      <c r="D231" s="40">
        <f>'[2]23ps'!E8</f>
        <v>42000</v>
      </c>
      <c r="E231" s="40">
        <f t="shared" si="6"/>
        <v>30000</v>
      </c>
      <c r="F231" s="40">
        <v>72000</v>
      </c>
      <c r="G231" s="41">
        <f>[2]PS!E8</f>
        <v>72000</v>
      </c>
    </row>
    <row r="232" spans="1:7">
      <c r="A232" s="35" t="s">
        <v>35</v>
      </c>
      <c r="B232" s="35" t="s">
        <v>36</v>
      </c>
      <c r="C232" s="39">
        <f>'[2]22ps'!E9</f>
        <v>72000</v>
      </c>
      <c r="D232" s="40">
        <f>'[2]23ps'!E9</f>
        <v>42000</v>
      </c>
      <c r="E232" s="40">
        <f t="shared" si="6"/>
        <v>30000</v>
      </c>
      <c r="F232" s="40">
        <v>72000</v>
      </c>
      <c r="G232" s="41">
        <f>[2]PS!E9</f>
        <v>72000</v>
      </c>
    </row>
    <row r="233" spans="1:7">
      <c r="A233" s="35" t="s">
        <v>37</v>
      </c>
      <c r="B233" s="35" t="s">
        <v>38</v>
      </c>
      <c r="C233" s="39">
        <f>'[2]22ps'!E10</f>
        <v>24000</v>
      </c>
      <c r="D233" s="40">
        <f>'[2]23ps'!E10</f>
        <v>24000</v>
      </c>
      <c r="E233" s="40">
        <f t="shared" si="6"/>
        <v>0</v>
      </c>
      <c r="F233" s="40">
        <v>24000</v>
      </c>
      <c r="G233" s="41">
        <f>[2]PS!E10</f>
        <v>24000</v>
      </c>
    </row>
    <row r="234" spans="1:7">
      <c r="A234" s="35" t="s">
        <v>39</v>
      </c>
      <c r="B234" s="35" t="s">
        <v>40</v>
      </c>
      <c r="C234" s="39">
        <f>'[2]22ps'!E14</f>
        <v>0</v>
      </c>
      <c r="D234" s="40">
        <f>'[2]23ps'!E14</f>
        <v>0</v>
      </c>
      <c r="E234" s="40">
        <f t="shared" si="6"/>
        <v>0</v>
      </c>
      <c r="F234" s="40">
        <v>0</v>
      </c>
      <c r="G234" s="41">
        <v>0</v>
      </c>
    </row>
    <row r="235" spans="1:7">
      <c r="A235" s="35" t="s">
        <v>41</v>
      </c>
      <c r="B235" s="35" t="s">
        <v>42</v>
      </c>
      <c r="C235" s="39">
        <f>'[2]22ps'!E15</f>
        <v>5000</v>
      </c>
      <c r="D235" s="40">
        <v>0</v>
      </c>
      <c r="E235" s="40">
        <f t="shared" si="6"/>
        <v>0</v>
      </c>
      <c r="F235" s="40">
        <v>0</v>
      </c>
      <c r="G235" s="41">
        <f>[2]PS!E14</f>
        <v>5000</v>
      </c>
    </row>
    <row r="236" spans="1:7">
      <c r="A236" s="35" t="s">
        <v>43</v>
      </c>
      <c r="B236" s="35" t="s">
        <v>44</v>
      </c>
      <c r="C236" s="39">
        <f>'[2]22ps'!E16</f>
        <v>20000</v>
      </c>
      <c r="D236" s="40">
        <f>'[2]23ps'!E16</f>
        <v>0</v>
      </c>
      <c r="E236" s="40">
        <f t="shared" si="6"/>
        <v>20000</v>
      </c>
      <c r="F236" s="40">
        <v>20000</v>
      </c>
      <c r="G236" s="41">
        <f>[2]PS!E15</f>
        <v>20000</v>
      </c>
    </row>
    <row r="237" spans="1:7">
      <c r="A237" s="35" t="s">
        <v>45</v>
      </c>
      <c r="B237" s="35" t="s">
        <v>46</v>
      </c>
      <c r="C237" s="39">
        <f>'[2]22ps'!E17</f>
        <v>115207</v>
      </c>
      <c r="D237" s="40">
        <f>'[2]23ps'!E17</f>
        <v>0</v>
      </c>
      <c r="E237" s="40">
        <f t="shared" si="6"/>
        <v>119451</v>
      </c>
      <c r="F237" s="40">
        <v>119451</v>
      </c>
      <c r="G237" s="41">
        <f>[2]PS!E16</f>
        <v>119648</v>
      </c>
    </row>
    <row r="238" spans="1:7">
      <c r="A238" s="35" t="s">
        <v>47</v>
      </c>
      <c r="B238" s="35" t="s">
        <v>48</v>
      </c>
      <c r="C238" s="39">
        <f>'[2]22ps'!E18</f>
        <v>155055.36</v>
      </c>
      <c r="D238" s="40">
        <f>'[2]23ps'!E18</f>
        <v>77520.48</v>
      </c>
      <c r="E238" s="40">
        <f t="shared" si="6"/>
        <v>94488.96</v>
      </c>
      <c r="F238" s="40">
        <v>172009.44</v>
      </c>
      <c r="G238" s="41">
        <f>[2]PS!E17</f>
        <v>172293.12</v>
      </c>
    </row>
    <row r="239" spans="1:7">
      <c r="A239" s="35" t="s">
        <v>49</v>
      </c>
      <c r="B239" s="35" t="s">
        <v>50</v>
      </c>
      <c r="C239" s="39">
        <f>'[2]22ps'!E19</f>
        <v>27380.64</v>
      </c>
      <c r="D239" s="40">
        <f>'[2]23ps'!E19</f>
        <v>12920.08</v>
      </c>
      <c r="E239" s="40">
        <f t="shared" si="6"/>
        <v>15748.16</v>
      </c>
      <c r="F239" s="40">
        <v>28668.24</v>
      </c>
      <c r="G239" s="41">
        <f>[2]PS!E18</f>
        <v>28715.52</v>
      </c>
    </row>
    <row r="240" spans="1:7">
      <c r="A240" s="35" t="s">
        <v>51</v>
      </c>
      <c r="B240" s="35" t="s">
        <v>52</v>
      </c>
      <c r="C240" s="39">
        <f>'[2]22ps'!E20</f>
        <v>22026.72</v>
      </c>
      <c r="D240" s="40">
        <f>'[2]23ps'!E20</f>
        <v>12920.08</v>
      </c>
      <c r="E240" s="40">
        <f t="shared" si="6"/>
        <v>22915.22</v>
      </c>
      <c r="F240" s="40">
        <v>35835.3</v>
      </c>
      <c r="G240" s="41">
        <f>[2]PS!E19</f>
        <v>28715.52</v>
      </c>
    </row>
    <row r="241" spans="1:7">
      <c r="A241" s="35" t="s">
        <v>53</v>
      </c>
      <c r="B241" s="35" t="s">
        <v>54</v>
      </c>
      <c r="C241" s="39">
        <f>'[2]22ps'!E21</f>
        <v>4200</v>
      </c>
      <c r="D241" s="40">
        <f>'[2]23ps'!E21</f>
        <v>2000</v>
      </c>
      <c r="E241" s="40">
        <f t="shared" si="6"/>
        <v>2800</v>
      </c>
      <c r="F241" s="40">
        <v>4800</v>
      </c>
      <c r="G241" s="41">
        <f>[2]PS!E20</f>
        <v>4800</v>
      </c>
    </row>
    <row r="242" spans="1:7">
      <c r="A242" s="35" t="s">
        <v>55</v>
      </c>
      <c r="B242" s="35" t="s">
        <v>56</v>
      </c>
      <c r="C242" s="39">
        <f>'[2]22ps'!E22</f>
        <v>0</v>
      </c>
      <c r="D242" s="40">
        <f>'[2]23ps'!E22</f>
        <v>0</v>
      </c>
      <c r="E242" s="40">
        <f t="shared" si="6"/>
        <v>0</v>
      </c>
      <c r="F242" s="40">
        <v>0</v>
      </c>
      <c r="G242" s="41">
        <f>[2]PS!E21</f>
        <v>0</v>
      </c>
    </row>
    <row r="243" spans="1:7">
      <c r="A243" s="84" t="s">
        <v>57</v>
      </c>
      <c r="B243" s="84" t="s">
        <v>58</v>
      </c>
      <c r="C243" s="55">
        <f>'[2]22ps'!E24+'[2]22ps'!E25+'[2]22ps'!E26</f>
        <v>167082.92</v>
      </c>
      <c r="D243" s="42">
        <f>'[2]23ps'!E24+'[2]23ps'!E25+'[2]23ps'!E27</f>
        <v>122403</v>
      </c>
      <c r="E243" s="42">
        <f t="shared" si="6"/>
        <v>37048</v>
      </c>
      <c r="F243" s="42">
        <v>159451</v>
      </c>
      <c r="G243" s="43">
        <f>[2]PS!E23+[2]PS!E24+[2]PS!E25</f>
        <v>159648</v>
      </c>
    </row>
    <row r="244" ht="18" customHeight="1" spans="1:7">
      <c r="A244" s="44" t="s">
        <v>59</v>
      </c>
      <c r="B244" s="45"/>
      <c r="C244" s="46">
        <f>SUM(C227:C243)</f>
        <v>2277208.31</v>
      </c>
      <c r="D244" s="46">
        <f>SUM(D227:D243)</f>
        <v>1074025.02</v>
      </c>
      <c r="E244" s="46">
        <f t="shared" si="6"/>
        <v>1215859.34</v>
      </c>
      <c r="F244" s="102">
        <f>SUM(F227:F243)</f>
        <v>2289884.36</v>
      </c>
      <c r="G244" s="85">
        <f>SUM(G227:G243)</f>
        <v>2353919.36</v>
      </c>
    </row>
    <row r="245" ht="26.4" spans="1:7">
      <c r="A245" s="86" t="s">
        <v>229</v>
      </c>
      <c r="B245" s="51"/>
      <c r="C245" s="52"/>
      <c r="D245" s="53"/>
      <c r="E245" s="53"/>
      <c r="F245" s="53"/>
      <c r="G245" s="54"/>
    </row>
    <row r="246" spans="1:7">
      <c r="A246" s="35" t="s">
        <v>61</v>
      </c>
      <c r="B246" s="35" t="s">
        <v>62</v>
      </c>
      <c r="C246" s="36">
        <f>'[2]22mooe'!E3</f>
        <v>100000</v>
      </c>
      <c r="D246" s="37">
        <f>'[2]23mooe'!E3</f>
        <v>149630</v>
      </c>
      <c r="E246" s="37">
        <f t="shared" ref="E246:E254" si="7">F246-D246</f>
        <v>13870</v>
      </c>
      <c r="F246" s="37">
        <v>163500</v>
      </c>
      <c r="G246" s="38">
        <f>[2]MOOE!E2</f>
        <v>100000</v>
      </c>
    </row>
    <row r="247" spans="1:7">
      <c r="A247" s="35" t="s">
        <v>63</v>
      </c>
      <c r="B247" s="35" t="s">
        <v>64</v>
      </c>
      <c r="C247" s="39">
        <f>'[2]22mooe'!E4</f>
        <v>192400</v>
      </c>
      <c r="D247" s="40">
        <f>'[2]23mooe'!E4</f>
        <v>94410</v>
      </c>
      <c r="E247" s="40">
        <f t="shared" si="7"/>
        <v>5590</v>
      </c>
      <c r="F247" s="40">
        <v>100000</v>
      </c>
      <c r="G247" s="41">
        <f>[2]MOOE!E3</f>
        <v>100000</v>
      </c>
    </row>
    <row r="248" spans="1:7">
      <c r="A248" s="35" t="s">
        <v>65</v>
      </c>
      <c r="B248" s="35" t="s">
        <v>66</v>
      </c>
      <c r="C248" s="39">
        <f>'[2]22mooe'!E5</f>
        <v>30000</v>
      </c>
      <c r="D248" s="40">
        <f>'[2]23mooe'!E5</f>
        <v>12362.4</v>
      </c>
      <c r="E248" s="40">
        <f t="shared" si="7"/>
        <v>7637.6</v>
      </c>
      <c r="F248" s="40">
        <v>20000</v>
      </c>
      <c r="G248" s="41">
        <f>[2]MOOE!E4</f>
        <v>50000</v>
      </c>
    </row>
    <row r="249" spans="1:7">
      <c r="A249" s="35" t="s">
        <v>73</v>
      </c>
      <c r="B249" s="35" t="s">
        <v>74</v>
      </c>
      <c r="C249" s="39">
        <f>'[2]22mooe'!E10</f>
        <v>0</v>
      </c>
      <c r="D249" s="40">
        <v>0</v>
      </c>
      <c r="E249" s="40">
        <f t="shared" si="7"/>
        <v>0</v>
      </c>
      <c r="F249" s="40">
        <v>0</v>
      </c>
      <c r="G249" s="41">
        <f>[2]MOOE!E9</f>
        <v>1000</v>
      </c>
    </row>
    <row r="250" spans="1:7">
      <c r="A250" s="35" t="s">
        <v>75</v>
      </c>
      <c r="B250" s="35" t="s">
        <v>76</v>
      </c>
      <c r="C250" s="39">
        <f>'[2]22mooe'!E11</f>
        <v>1800</v>
      </c>
      <c r="D250" s="40">
        <f>'[2]23mooe'!E11</f>
        <v>613</v>
      </c>
      <c r="E250" s="40">
        <f t="shared" si="7"/>
        <v>487</v>
      </c>
      <c r="F250" s="40">
        <v>1100</v>
      </c>
      <c r="G250" s="41">
        <f>[2]MOOE!E10</f>
        <v>3600</v>
      </c>
    </row>
    <row r="251" spans="1:7">
      <c r="A251" s="35" t="s">
        <v>81</v>
      </c>
      <c r="B251" s="35" t="s">
        <v>82</v>
      </c>
      <c r="C251" s="39">
        <f>'[2]22mooe'!E15</f>
        <v>24750</v>
      </c>
      <c r="D251" s="40">
        <f>'[2]23mooe'!E15</f>
        <v>64000</v>
      </c>
      <c r="E251" s="40">
        <f t="shared" si="7"/>
        <v>16000</v>
      </c>
      <c r="F251" s="40">
        <v>80000</v>
      </c>
      <c r="G251" s="41">
        <f>[2]MOOE!E14</f>
        <v>80000</v>
      </c>
    </row>
    <row r="252" spans="1:7">
      <c r="A252" s="35" t="s">
        <v>89</v>
      </c>
      <c r="B252" s="35" t="s">
        <v>90</v>
      </c>
      <c r="C252" s="39">
        <v>0</v>
      </c>
      <c r="D252" s="40">
        <f>'[2]23mooe'!E19</f>
        <v>0</v>
      </c>
      <c r="E252" s="40">
        <f t="shared" si="7"/>
        <v>0</v>
      </c>
      <c r="F252" s="40">
        <v>0</v>
      </c>
      <c r="G252" s="41">
        <v>0</v>
      </c>
    </row>
    <row r="253" spans="1:7">
      <c r="A253" s="35" t="s">
        <v>105</v>
      </c>
      <c r="B253" s="35" t="s">
        <v>106</v>
      </c>
      <c r="C253" s="39">
        <f>'[2]22mooe'!E28</f>
        <v>14658</v>
      </c>
      <c r="D253" s="40">
        <f>'[2]23mooe'!E29</f>
        <v>10000</v>
      </c>
      <c r="E253" s="40">
        <f t="shared" si="7"/>
        <v>0</v>
      </c>
      <c r="F253" s="40">
        <v>10000</v>
      </c>
      <c r="G253" s="41">
        <f>[2]MOOE!E25</f>
        <v>100000</v>
      </c>
    </row>
    <row r="254" ht="18" customHeight="1" spans="1:7">
      <c r="A254" s="90" t="s">
        <v>107</v>
      </c>
      <c r="B254" s="91"/>
      <c r="C254" s="92">
        <f>SUM(C246:C253)</f>
        <v>363608</v>
      </c>
      <c r="D254" s="92">
        <f>SUM(D246:D253)</f>
        <v>331015.4</v>
      </c>
      <c r="E254" s="46">
        <f t="shared" si="7"/>
        <v>43584.6</v>
      </c>
      <c r="F254" s="92">
        <f>SUM(F246:F253)</f>
        <v>374600</v>
      </c>
      <c r="G254" s="85">
        <f>SUM(G246:G253)</f>
        <v>434600</v>
      </c>
    </row>
    <row r="255" ht="18" customHeight="1" spans="1:7">
      <c r="A255" s="57" t="s">
        <v>225</v>
      </c>
      <c r="B255" s="35"/>
      <c r="C255" s="39"/>
      <c r="D255" s="40"/>
      <c r="E255" s="40"/>
      <c r="F255" s="40"/>
      <c r="G255" s="41"/>
    </row>
    <row r="256" spans="1:7">
      <c r="A256" s="35" t="s">
        <v>131</v>
      </c>
      <c r="B256" s="103" t="s">
        <v>110</v>
      </c>
      <c r="C256" s="39">
        <v>0</v>
      </c>
      <c r="D256" s="40">
        <v>0</v>
      </c>
      <c r="E256" s="40">
        <f>F256-D256</f>
        <v>0</v>
      </c>
      <c r="F256" s="40">
        <v>0</v>
      </c>
      <c r="G256" s="41">
        <f>[2]MOOE!E29</f>
        <v>0</v>
      </c>
    </row>
    <row r="257" spans="1:7">
      <c r="A257" s="35" t="s">
        <v>138</v>
      </c>
      <c r="B257" s="35" t="s">
        <v>114</v>
      </c>
      <c r="C257" s="39">
        <v>0</v>
      </c>
      <c r="D257" s="40">
        <v>0</v>
      </c>
      <c r="E257" s="40">
        <f>F257-D257</f>
        <v>0</v>
      </c>
      <c r="F257" s="40">
        <v>0</v>
      </c>
      <c r="G257" s="41">
        <f>[2]MOOE!E31</f>
        <v>0</v>
      </c>
    </row>
    <row r="258" spans="1:7">
      <c r="A258" s="35" t="s">
        <v>132</v>
      </c>
      <c r="B258" s="104" t="s">
        <v>116</v>
      </c>
      <c r="C258" s="39">
        <v>0</v>
      </c>
      <c r="D258" s="40">
        <v>0</v>
      </c>
      <c r="E258" s="40">
        <f>F258-D258</f>
        <v>0</v>
      </c>
      <c r="F258" s="40">
        <v>0</v>
      </c>
      <c r="G258" s="41">
        <f>[2]MOOE!E32</f>
        <v>0</v>
      </c>
    </row>
    <row r="259" ht="18" customHeight="1" spans="1:7">
      <c r="A259" s="60" t="s">
        <v>117</v>
      </c>
      <c r="B259" s="61"/>
      <c r="C259" s="62">
        <f>SUM(C256:C258)</f>
        <v>0</v>
      </c>
      <c r="D259" s="62">
        <f>SUM(D256:D258)</f>
        <v>0</v>
      </c>
      <c r="E259" s="63">
        <f>F259-D259</f>
        <v>0</v>
      </c>
      <c r="F259" s="62">
        <f>SUM(F256:F258)</f>
        <v>0</v>
      </c>
      <c r="G259" s="64">
        <f>SUM(G256:G258)</f>
        <v>0</v>
      </c>
    </row>
    <row r="260" ht="20.25" customHeight="1" spans="1:7">
      <c r="A260" s="44" t="s">
        <v>230</v>
      </c>
      <c r="B260" s="66"/>
      <c r="C260" s="67">
        <f>C244+C254+C259</f>
        <v>2640816.31</v>
      </c>
      <c r="D260" s="68">
        <f>D244+D254+D259</f>
        <v>1405040.42</v>
      </c>
      <c r="E260" s="68">
        <f>F260-D260</f>
        <v>1259443.94</v>
      </c>
      <c r="F260" s="67">
        <f>F244+F254+F259</f>
        <v>2664484.36</v>
      </c>
      <c r="G260" s="69">
        <f>G244+G254+G259</f>
        <v>2788519.36</v>
      </c>
    </row>
    <row r="261" ht="15" spans="1:7">
      <c r="A261" s="70"/>
      <c r="B261" s="70"/>
      <c r="C261" s="71"/>
      <c r="D261" s="71"/>
      <c r="E261" s="71"/>
      <c r="F261" s="71"/>
      <c r="G261" s="71"/>
    </row>
    <row r="262" ht="15" spans="1:7">
      <c r="A262" s="72" t="s">
        <v>119</v>
      </c>
      <c r="B262" s="73"/>
      <c r="C262" s="71"/>
      <c r="D262" s="71"/>
      <c r="E262" s="71"/>
      <c r="F262" s="71"/>
      <c r="G262" s="71"/>
    </row>
    <row r="263" ht="15" spans="1:7">
      <c r="A263" s="74"/>
      <c r="B263" s="73"/>
      <c r="C263" s="71"/>
      <c r="D263" s="71"/>
      <c r="E263" s="71"/>
      <c r="F263" s="71"/>
      <c r="G263" s="71"/>
    </row>
    <row r="264" ht="15" spans="1:7">
      <c r="A264" s="74"/>
      <c r="B264" s="73"/>
      <c r="C264" s="71"/>
      <c r="D264" s="71"/>
      <c r="E264" s="71"/>
      <c r="F264" s="71"/>
      <c r="G264" s="71"/>
    </row>
    <row r="265" spans="1:7">
      <c r="A265" s="75" t="s">
        <v>120</v>
      </c>
      <c r="B265" s="72" t="s">
        <v>121</v>
      </c>
      <c r="C265" s="76"/>
      <c r="D265" s="77"/>
      <c r="E265" s="78" t="s">
        <v>122</v>
      </c>
      <c r="F265" s="78"/>
      <c r="G265" s="76"/>
    </row>
    <row r="266" spans="1:7">
      <c r="A266" s="81" t="s">
        <v>140</v>
      </c>
      <c r="B266" s="81" t="s">
        <v>125</v>
      </c>
      <c r="C266" s="81"/>
      <c r="D266" s="81"/>
      <c r="E266" s="81" t="s">
        <v>124</v>
      </c>
      <c r="F266" s="81"/>
      <c r="G266" s="81"/>
    </row>
    <row r="267" spans="1:7">
      <c r="A267" s="82" t="s">
        <v>141</v>
      </c>
      <c r="B267" s="82" t="s">
        <v>127</v>
      </c>
      <c r="C267" s="82"/>
      <c r="D267" s="82"/>
      <c r="E267" s="82" t="s">
        <v>126</v>
      </c>
      <c r="F267" s="82"/>
      <c r="G267" s="82"/>
    </row>
    <row r="268" spans="1:7">
      <c r="A268" s="82"/>
      <c r="B268" s="82"/>
      <c r="C268" s="82"/>
      <c r="D268" s="82"/>
      <c r="E268" s="82"/>
      <c r="F268" s="97"/>
      <c r="G268" s="82"/>
    </row>
    <row r="269" spans="1:7">
      <c r="A269" s="82"/>
      <c r="B269" s="82"/>
      <c r="C269" s="82"/>
      <c r="D269" s="82"/>
      <c r="E269" s="82"/>
      <c r="F269" s="82"/>
      <c r="G269" s="82"/>
    </row>
    <row r="270" spans="1:7">
      <c r="A270" s="82"/>
      <c r="B270" s="82"/>
      <c r="C270" s="82"/>
      <c r="D270" s="82"/>
      <c r="E270" s="82"/>
      <c r="F270" s="82"/>
      <c r="G270" s="82"/>
    </row>
    <row r="271" spans="1:7">
      <c r="A271" s="82"/>
      <c r="B271" s="82"/>
      <c r="C271" s="82"/>
      <c r="D271" s="82"/>
      <c r="E271" s="82"/>
      <c r="F271" s="82"/>
      <c r="G271" s="82"/>
    </row>
    <row r="273" spans="1:7">
      <c r="A273" s="98"/>
      <c r="B273" s="98"/>
      <c r="C273" s="98"/>
      <c r="D273" s="98"/>
      <c r="E273" s="98"/>
      <c r="F273" s="98"/>
      <c r="G273" s="98"/>
    </row>
    <row r="274" s="1" customFormat="1" spans="1:1">
      <c r="A274" s="4" t="s">
        <v>201</v>
      </c>
    </row>
    <row r="275" s="1" customFormat="1" customHeight="1" spans="1:7">
      <c r="A275" s="4" t="s">
        <v>202</v>
      </c>
      <c r="B275" s="128"/>
      <c r="C275" s="128"/>
      <c r="D275" s="128"/>
      <c r="E275" s="128"/>
      <c r="F275" s="128"/>
      <c r="G275" s="128"/>
    </row>
    <row r="276" s="1" customFormat="1" ht="24" customHeight="1" spans="1:7">
      <c r="A276" s="129" t="s">
        <v>203</v>
      </c>
      <c r="B276" s="129"/>
      <c r="C276" s="129"/>
      <c r="D276" s="129"/>
      <c r="E276" s="129"/>
      <c r="F276" s="129"/>
      <c r="G276" s="129"/>
    </row>
    <row r="277" spans="1:8">
      <c r="A277" s="5"/>
      <c r="B277" s="5"/>
      <c r="C277" s="5"/>
      <c r="D277" s="5"/>
      <c r="E277" s="5"/>
      <c r="F277" s="5"/>
      <c r="G277" s="5"/>
      <c r="H277" s="5"/>
    </row>
    <row r="278" spans="1:8">
      <c r="A278" s="6" t="s">
        <v>204</v>
      </c>
      <c r="B278" s="6"/>
      <c r="C278" s="6"/>
      <c r="D278" s="6"/>
      <c r="E278" s="6"/>
      <c r="F278" s="6"/>
      <c r="G278" s="6"/>
      <c r="H278" s="5"/>
    </row>
    <row r="279" spans="1:8">
      <c r="A279" s="7"/>
      <c r="B279" s="7"/>
      <c r="C279" s="7"/>
      <c r="D279" s="7"/>
      <c r="E279" s="7"/>
      <c r="F279" s="7"/>
      <c r="G279" s="7"/>
      <c r="H279" s="5"/>
    </row>
    <row r="280" spans="1:8">
      <c r="A280" s="8" t="s">
        <v>205</v>
      </c>
      <c r="B280" s="9" t="s">
        <v>206</v>
      </c>
      <c r="C280" s="10"/>
      <c r="D280" s="8" t="s">
        <v>207</v>
      </c>
      <c r="E280" s="9">
        <v>2024</v>
      </c>
      <c r="F280" s="10"/>
      <c r="G280" s="10"/>
      <c r="H280" s="5"/>
    </row>
    <row r="281" ht="43.2" spans="1:8">
      <c r="A281" s="15" t="s">
        <v>208</v>
      </c>
      <c r="B281" s="12" t="s">
        <v>209</v>
      </c>
      <c r="C281" s="16"/>
      <c r="D281" s="15" t="s">
        <v>210</v>
      </c>
      <c r="E281" s="83" t="s">
        <v>233</v>
      </c>
      <c r="F281" s="16"/>
      <c r="G281" s="16"/>
      <c r="H281" s="5"/>
    </row>
    <row r="282" spans="1:8">
      <c r="A282" s="15" t="s">
        <v>212</v>
      </c>
      <c r="B282" s="12" t="s">
        <v>213</v>
      </c>
      <c r="C282" s="16"/>
      <c r="D282" s="16"/>
      <c r="E282" s="16"/>
      <c r="F282" s="16"/>
      <c r="G282" s="16"/>
      <c r="H282" s="5"/>
    </row>
    <row r="284" spans="1:7">
      <c r="A284" s="17" t="s">
        <v>214</v>
      </c>
      <c r="B284" s="17" t="s">
        <v>215</v>
      </c>
      <c r="C284" s="18" t="s">
        <v>216</v>
      </c>
      <c r="D284" s="19" t="s">
        <v>217</v>
      </c>
      <c r="E284" s="20"/>
      <c r="F284" s="21"/>
      <c r="G284" s="22" t="s">
        <v>218</v>
      </c>
    </row>
    <row r="285" ht="9.75" customHeight="1" spans="1:7">
      <c r="A285" s="23"/>
      <c r="B285" s="23"/>
      <c r="C285" s="24"/>
      <c r="D285" s="25" t="s">
        <v>219</v>
      </c>
      <c r="E285" s="26" t="s">
        <v>220</v>
      </c>
      <c r="F285" s="25" t="s">
        <v>221</v>
      </c>
      <c r="G285" s="23"/>
    </row>
    <row r="286" ht="24" customHeight="1" spans="1:7">
      <c r="A286" s="27" t="s">
        <v>222</v>
      </c>
      <c r="B286" s="28"/>
      <c r="C286" s="29"/>
      <c r="D286" s="28"/>
      <c r="E286" s="29"/>
      <c r="F286" s="28"/>
      <c r="G286" s="30"/>
    </row>
    <row r="287" ht="7.8" customHeight="1" spans="1:7">
      <c r="A287" s="31"/>
      <c r="B287" s="31"/>
      <c r="C287" s="4"/>
      <c r="D287" s="31"/>
      <c r="E287" s="4"/>
      <c r="F287" s="31"/>
      <c r="G287" s="32"/>
    </row>
    <row r="288" s="2" customFormat="1" ht="15" customHeight="1" spans="1:7">
      <c r="A288" s="33" t="s">
        <v>223</v>
      </c>
      <c r="B288" s="31"/>
      <c r="C288" s="4"/>
      <c r="D288" s="31"/>
      <c r="E288" s="4"/>
      <c r="F288" s="31"/>
      <c r="G288" s="32"/>
    </row>
    <row r="289" spans="1:7">
      <c r="A289" s="35" t="s">
        <v>26</v>
      </c>
      <c r="B289" s="35" t="s">
        <v>27</v>
      </c>
      <c r="C289" s="36">
        <f>'[2]22ps'!F5</f>
        <v>955905</v>
      </c>
      <c r="D289" s="37">
        <f>'[2]23ps'!F5</f>
        <v>621730</v>
      </c>
      <c r="E289" s="37">
        <f>F289-D289</f>
        <v>765614</v>
      </c>
      <c r="F289" s="37">
        <v>1387344</v>
      </c>
      <c r="G289" s="38">
        <f>[2]PS!F5</f>
        <v>1666236</v>
      </c>
    </row>
    <row r="290" spans="1:7">
      <c r="A290" s="35" t="s">
        <v>28</v>
      </c>
      <c r="B290" s="35" t="s">
        <v>29</v>
      </c>
      <c r="C290" s="39">
        <f>'[2]22ps'!F6</f>
        <v>51322.8</v>
      </c>
      <c r="D290" s="40">
        <f>'[2]23ps'!F6</f>
        <v>8719.26</v>
      </c>
      <c r="E290" s="40">
        <f>F290-D290</f>
        <v>0</v>
      </c>
      <c r="F290" s="40">
        <v>8719.26</v>
      </c>
      <c r="G290" s="41">
        <f>[2]PS!F6</f>
        <v>133834.02</v>
      </c>
    </row>
    <row r="291" spans="1:7">
      <c r="A291" s="35" t="s">
        <v>30</v>
      </c>
      <c r="B291" s="35"/>
      <c r="C291" s="39"/>
      <c r="D291" s="40"/>
      <c r="E291" s="40"/>
      <c r="F291" s="40"/>
      <c r="G291" s="41"/>
    </row>
    <row r="292" spans="1:7">
      <c r="A292" s="35" t="s">
        <v>31</v>
      </c>
      <c r="B292" s="35" t="s">
        <v>32</v>
      </c>
      <c r="C292" s="39">
        <f>'[2]22ps'!F7</f>
        <v>165000</v>
      </c>
      <c r="D292" s="40">
        <f>'[2]23ps'!F7</f>
        <v>90000</v>
      </c>
      <c r="E292" s="40">
        <f t="shared" ref="E292:E306" si="8">F292-D292</f>
        <v>102000</v>
      </c>
      <c r="F292" s="40">
        <v>192000</v>
      </c>
      <c r="G292" s="41">
        <f>[2]PS!F7</f>
        <v>240000</v>
      </c>
    </row>
    <row r="293" spans="1:7">
      <c r="A293" s="35" t="s">
        <v>33</v>
      </c>
      <c r="B293" s="35" t="s">
        <v>34</v>
      </c>
      <c r="C293" s="39">
        <v>0</v>
      </c>
      <c r="D293" s="40">
        <v>0</v>
      </c>
      <c r="E293" s="40">
        <f t="shared" si="8"/>
        <v>0</v>
      </c>
      <c r="F293" s="40">
        <v>0</v>
      </c>
      <c r="G293" s="41">
        <f>[2]PS!F8</f>
        <v>0</v>
      </c>
    </row>
    <row r="294" spans="1:7">
      <c r="A294" s="35" t="s">
        <v>35</v>
      </c>
      <c r="B294" s="35" t="s">
        <v>36</v>
      </c>
      <c r="C294" s="39">
        <v>0</v>
      </c>
      <c r="D294" s="40">
        <v>0</v>
      </c>
      <c r="E294" s="40">
        <f t="shared" si="8"/>
        <v>0</v>
      </c>
      <c r="F294" s="40">
        <v>0</v>
      </c>
      <c r="G294" s="41">
        <f>[2]PS!F9</f>
        <v>0</v>
      </c>
    </row>
    <row r="295" spans="1:7">
      <c r="A295" s="35" t="s">
        <v>37</v>
      </c>
      <c r="B295" s="35" t="s">
        <v>38</v>
      </c>
      <c r="C295" s="39">
        <f>'[2]22ps'!F10</f>
        <v>30000</v>
      </c>
      <c r="D295" s="40">
        <f>'[2]23ps'!F10</f>
        <v>42000</v>
      </c>
      <c r="E295" s="40">
        <f t="shared" si="8"/>
        <v>6000</v>
      </c>
      <c r="F295" s="40">
        <v>48000</v>
      </c>
      <c r="G295" s="41">
        <f>[2]PS!F10</f>
        <v>60000</v>
      </c>
    </row>
    <row r="296" spans="1:7">
      <c r="A296" s="35" t="s">
        <v>39</v>
      </c>
      <c r="B296" s="35" t="s">
        <v>40</v>
      </c>
      <c r="C296" s="39">
        <f>'[2]22ps'!F14</f>
        <v>0</v>
      </c>
      <c r="D296" s="40">
        <f>'[2]23ps'!F14</f>
        <v>0</v>
      </c>
      <c r="E296" s="40">
        <f t="shared" si="8"/>
        <v>0</v>
      </c>
      <c r="F296" s="40">
        <v>0</v>
      </c>
      <c r="G296" s="41">
        <v>0</v>
      </c>
    </row>
    <row r="297" spans="1:7">
      <c r="A297" s="35" t="s">
        <v>41</v>
      </c>
      <c r="B297" s="35" t="s">
        <v>42</v>
      </c>
      <c r="C297" s="39">
        <f>'[2]22ps'!F15</f>
        <v>5000</v>
      </c>
      <c r="D297" s="40">
        <f>'[2]23ps'!F15</f>
        <v>0</v>
      </c>
      <c r="E297" s="40">
        <f t="shared" si="8"/>
        <v>0</v>
      </c>
      <c r="F297" s="40">
        <v>0</v>
      </c>
      <c r="G297" s="41">
        <f>[2]PS!F14</f>
        <v>10000</v>
      </c>
    </row>
    <row r="298" spans="1:7">
      <c r="A298" s="35" t="s">
        <v>43</v>
      </c>
      <c r="B298" s="35" t="s">
        <v>44</v>
      </c>
      <c r="C298" s="39">
        <f>'[2]22ps'!F16</f>
        <v>35000</v>
      </c>
      <c r="D298" s="40">
        <f>'[2]23ps'!F16</f>
        <v>0</v>
      </c>
      <c r="E298" s="40">
        <f t="shared" si="8"/>
        <v>40000</v>
      </c>
      <c r="F298" s="40">
        <v>40000</v>
      </c>
      <c r="G298" s="41">
        <f>[2]PS!F15</f>
        <v>50000</v>
      </c>
    </row>
    <row r="299" spans="1:7">
      <c r="A299" s="35" t="s">
        <v>45</v>
      </c>
      <c r="B299" s="35" t="s">
        <v>46</v>
      </c>
      <c r="C299" s="39">
        <f>'[2]22ps'!F17</f>
        <v>82975</v>
      </c>
      <c r="D299" s="40">
        <f>'[2]23ps'!F17</f>
        <v>0</v>
      </c>
      <c r="E299" s="40">
        <f t="shared" si="8"/>
        <v>115612</v>
      </c>
      <c r="F299" s="40">
        <v>115612</v>
      </c>
      <c r="G299" s="41">
        <f>[2]PS!F16</f>
        <v>138853</v>
      </c>
    </row>
    <row r="300" spans="1:7">
      <c r="A300" s="35" t="s">
        <v>47</v>
      </c>
      <c r="B300" s="35" t="s">
        <v>48</v>
      </c>
      <c r="C300" s="39">
        <f>'[2]22ps'!F18</f>
        <v>117284.76</v>
      </c>
      <c r="D300" s="40">
        <f>'[2]23ps'!F18</f>
        <v>74607</v>
      </c>
      <c r="E300" s="40">
        <f t="shared" si="8"/>
        <v>91874.28</v>
      </c>
      <c r="F300" s="40">
        <v>166481.28</v>
      </c>
      <c r="G300" s="41">
        <f>[2]PS!F17</f>
        <v>199948.32</v>
      </c>
    </row>
    <row r="301" spans="1:7">
      <c r="A301" s="35" t="s">
        <v>49</v>
      </c>
      <c r="B301" s="35" t="s">
        <v>50</v>
      </c>
      <c r="C301" s="39">
        <f>'[2]22ps'!F19</f>
        <v>19427.52</v>
      </c>
      <c r="D301" s="40">
        <f>'[2]23ps'!F19</f>
        <v>12464.19</v>
      </c>
      <c r="E301" s="40">
        <f t="shared" si="8"/>
        <v>15282.69</v>
      </c>
      <c r="F301" s="40">
        <v>27746.88</v>
      </c>
      <c r="G301" s="41">
        <f>[2]PS!F18</f>
        <v>33324.72</v>
      </c>
    </row>
    <row r="302" spans="1:7">
      <c r="A302" s="35" t="s">
        <v>51</v>
      </c>
      <c r="B302" s="35" t="s">
        <v>52</v>
      </c>
      <c r="C302" s="39">
        <f>'[2]22ps'!F20</f>
        <v>17581.26</v>
      </c>
      <c r="D302" s="40">
        <f>'[2]23ps'!F20</f>
        <v>12238.68</v>
      </c>
      <c r="E302" s="40">
        <f t="shared" si="8"/>
        <v>22444.92</v>
      </c>
      <c r="F302" s="40">
        <v>34683.6</v>
      </c>
      <c r="G302" s="41">
        <f>[2]PS!F19</f>
        <v>33324.72</v>
      </c>
    </row>
    <row r="303" spans="1:7">
      <c r="A303" s="35" t="s">
        <v>53</v>
      </c>
      <c r="B303" s="35" t="s">
        <v>54</v>
      </c>
      <c r="C303" s="39">
        <f>'[2]22ps'!F21</f>
        <v>7900</v>
      </c>
      <c r="D303" s="40">
        <f>'[2]23ps'!F21</f>
        <v>4500</v>
      </c>
      <c r="E303" s="40">
        <f t="shared" si="8"/>
        <v>5100</v>
      </c>
      <c r="F303" s="40">
        <v>9600</v>
      </c>
      <c r="G303" s="41">
        <f>[2]PS!F20</f>
        <v>12000</v>
      </c>
    </row>
    <row r="304" spans="1:7">
      <c r="A304" s="35" t="s">
        <v>55</v>
      </c>
      <c r="B304" s="35" t="s">
        <v>56</v>
      </c>
      <c r="C304" s="39">
        <f>'[2]22ps'!F22</f>
        <v>222362</v>
      </c>
      <c r="D304" s="40">
        <f>'[2]23ps'!F22</f>
        <v>0</v>
      </c>
      <c r="E304" s="40">
        <f t="shared" si="8"/>
        <v>0</v>
      </c>
      <c r="F304" s="40">
        <v>0</v>
      </c>
      <c r="G304" s="41">
        <f>[2]PS!F21</f>
        <v>135064</v>
      </c>
    </row>
    <row r="305" ht="15.15" spans="1:7">
      <c r="A305" s="84" t="s">
        <v>57</v>
      </c>
      <c r="B305" s="84" t="s">
        <v>58</v>
      </c>
      <c r="C305" s="106">
        <f>'[2]22ps'!F24+'[2]22ps'!F25+'[2]22ps'!F26</f>
        <v>173975</v>
      </c>
      <c r="D305" s="107">
        <f>'[2]23ps'!F24+'[2]23ps'!F25+'[2]23ps'!F27</f>
        <v>150513</v>
      </c>
      <c r="E305" s="107">
        <f t="shared" si="8"/>
        <v>45099</v>
      </c>
      <c r="F305" s="107">
        <v>195612</v>
      </c>
      <c r="G305" s="108">
        <f>[2]PS!F23+[2]PS!F24+[2]PS!F25</f>
        <v>238853</v>
      </c>
    </row>
    <row r="306" ht="18" customHeight="1" spans="1:7">
      <c r="A306" s="44" t="s">
        <v>59</v>
      </c>
      <c r="B306" s="109"/>
      <c r="C306" s="46">
        <f>SUM(C289:C305)</f>
        <v>1883733.34</v>
      </c>
      <c r="D306" s="46">
        <f>SUM(D289:D305)</f>
        <v>1016772.13</v>
      </c>
      <c r="E306" s="46">
        <f t="shared" si="8"/>
        <v>1209026.89</v>
      </c>
      <c r="F306" s="102">
        <f>SUM(F289:F305)</f>
        <v>2225799.02</v>
      </c>
      <c r="G306" s="85">
        <f>SUM(G289:G305)</f>
        <v>2951437.78</v>
      </c>
    </row>
    <row r="307" ht="26.4" spans="1:7">
      <c r="A307" s="86" t="s">
        <v>229</v>
      </c>
      <c r="B307" s="51"/>
      <c r="C307" s="52"/>
      <c r="D307" s="53"/>
      <c r="E307" s="53"/>
      <c r="F307" s="53"/>
      <c r="G307" s="54"/>
    </row>
    <row r="308" spans="1:7">
      <c r="A308" s="35" t="s">
        <v>61</v>
      </c>
      <c r="B308" s="35" t="s">
        <v>62</v>
      </c>
      <c r="C308" s="36">
        <f>'[2]22mooe'!F3</f>
        <v>99100</v>
      </c>
      <c r="D308" s="37">
        <f>'[2]23mooe'!F3</f>
        <v>52300</v>
      </c>
      <c r="E308" s="37">
        <f t="shared" ref="E308:E318" si="9">F308-D308</f>
        <v>47700</v>
      </c>
      <c r="F308" s="37">
        <v>100000</v>
      </c>
      <c r="G308" s="38">
        <f>[2]MOOE!F2</f>
        <v>100000</v>
      </c>
    </row>
    <row r="309" spans="1:7">
      <c r="A309" s="35" t="s">
        <v>63</v>
      </c>
      <c r="B309" s="35" t="s">
        <v>64</v>
      </c>
      <c r="C309" s="39">
        <f>'[2]22mooe'!F4</f>
        <v>129894</v>
      </c>
      <c r="D309" s="40">
        <f>'[2]23mooe'!F4</f>
        <v>92136</v>
      </c>
      <c r="E309" s="40">
        <f t="shared" si="9"/>
        <v>7864</v>
      </c>
      <c r="F309" s="40">
        <v>100000</v>
      </c>
      <c r="G309" s="41">
        <f>[2]MOOE!F3</f>
        <v>100000</v>
      </c>
    </row>
    <row r="310" spans="1:7">
      <c r="A310" s="35" t="s">
        <v>65</v>
      </c>
      <c r="B310" s="35" t="s">
        <v>66</v>
      </c>
      <c r="C310" s="39">
        <f>'[2]22mooe'!F5</f>
        <v>121500</v>
      </c>
      <c r="D310" s="40">
        <f>'[2]23mooe'!F5</f>
        <v>59421.52</v>
      </c>
      <c r="E310" s="40">
        <f t="shared" si="9"/>
        <v>578.480000000003</v>
      </c>
      <c r="F310" s="40">
        <v>60000</v>
      </c>
      <c r="G310" s="41">
        <f>[2]MOOE!F4</f>
        <v>60000</v>
      </c>
    </row>
    <row r="311" spans="1:7">
      <c r="A311" s="35" t="s">
        <v>67</v>
      </c>
      <c r="B311" s="35" t="s">
        <v>68</v>
      </c>
      <c r="C311" s="39">
        <f>'[2]22mooe'!F7</f>
        <v>39111.71</v>
      </c>
      <c r="D311" s="40">
        <f>'[2]23mooe'!F7</f>
        <v>50447.9</v>
      </c>
      <c r="E311" s="40">
        <f t="shared" si="9"/>
        <v>49552.1</v>
      </c>
      <c r="F311" s="40">
        <v>100000</v>
      </c>
      <c r="G311" s="41">
        <f>[2]MOOE!F6</f>
        <v>100000</v>
      </c>
    </row>
    <row r="312" spans="1:7">
      <c r="A312" s="35" t="s">
        <v>75</v>
      </c>
      <c r="B312" s="35" t="s">
        <v>76</v>
      </c>
      <c r="C312" s="39">
        <v>0</v>
      </c>
      <c r="D312" s="40">
        <v>0</v>
      </c>
      <c r="E312" s="40">
        <f t="shared" si="9"/>
        <v>3600</v>
      </c>
      <c r="F312" s="40">
        <v>3600</v>
      </c>
      <c r="G312" s="41">
        <f>[2]MOOE!F10</f>
        <v>3600</v>
      </c>
    </row>
    <row r="313" spans="1:7">
      <c r="A313" s="35" t="s">
        <v>143</v>
      </c>
      <c r="B313" s="35" t="s">
        <v>78</v>
      </c>
      <c r="C313" s="39">
        <v>0</v>
      </c>
      <c r="D313" s="40">
        <f>'[2]23mooe'!F12</f>
        <v>0</v>
      </c>
      <c r="E313" s="40">
        <f t="shared" si="9"/>
        <v>0</v>
      </c>
      <c r="F313" s="40">
        <v>0</v>
      </c>
      <c r="G313" s="41">
        <f>[2]MOOE!F11</f>
        <v>0</v>
      </c>
    </row>
    <row r="314" spans="1:7">
      <c r="A314" s="35" t="s">
        <v>89</v>
      </c>
      <c r="B314" s="35" t="s">
        <v>90</v>
      </c>
      <c r="C314" s="39">
        <f>'[2]22mooe'!F19</f>
        <v>0</v>
      </c>
      <c r="D314" s="40">
        <f>'[2]23mooe'!F19</f>
        <v>0</v>
      </c>
      <c r="E314" s="40">
        <f t="shared" si="9"/>
        <v>0</v>
      </c>
      <c r="F314" s="40">
        <v>0</v>
      </c>
      <c r="G314" s="41">
        <v>0</v>
      </c>
    </row>
    <row r="315" spans="1:7">
      <c r="A315" s="35" t="s">
        <v>93</v>
      </c>
      <c r="B315" s="35" t="s">
        <v>94</v>
      </c>
      <c r="C315" s="39">
        <f>'[2]22mooe'!F21</f>
        <v>0</v>
      </c>
      <c r="D315" s="40">
        <f>'[2]23mooe'!F21</f>
        <v>0</v>
      </c>
      <c r="E315" s="40">
        <f t="shared" si="9"/>
        <v>100000</v>
      </c>
      <c r="F315" s="40">
        <v>100000</v>
      </c>
      <c r="G315" s="41">
        <f>[2]MOOE!F19</f>
        <v>100000</v>
      </c>
    </row>
    <row r="316" spans="1:7">
      <c r="A316" s="35" t="s">
        <v>95</v>
      </c>
      <c r="B316" s="35" t="s">
        <v>96</v>
      </c>
      <c r="C316" s="39">
        <v>0</v>
      </c>
      <c r="D316" s="40">
        <f>'[2]23mooe'!F22</f>
        <v>0</v>
      </c>
      <c r="E316" s="40">
        <f t="shared" si="9"/>
        <v>0</v>
      </c>
      <c r="F316" s="40">
        <v>0</v>
      </c>
      <c r="G316" s="41">
        <f>[2]MOOE!F20</f>
        <v>0</v>
      </c>
    </row>
    <row r="317" spans="1:7">
      <c r="A317" s="35" t="s">
        <v>105</v>
      </c>
      <c r="B317" s="35" t="s">
        <v>106</v>
      </c>
      <c r="C317" s="39">
        <f>'[2]22mooe'!F28</f>
        <v>495635</v>
      </c>
      <c r="D317" s="40">
        <f>'[2]23mooe'!F29</f>
        <v>106101.4</v>
      </c>
      <c r="E317" s="40">
        <f t="shared" si="9"/>
        <v>93898.6</v>
      </c>
      <c r="F317" s="40">
        <v>200000</v>
      </c>
      <c r="G317" s="41">
        <f>[2]MOOE!F25</f>
        <v>400000</v>
      </c>
    </row>
    <row r="318" ht="18" customHeight="1" spans="1:7">
      <c r="A318" s="90" t="s">
        <v>107</v>
      </c>
      <c r="B318" s="91"/>
      <c r="C318" s="92">
        <f>SUM(C308:C317)</f>
        <v>885240.71</v>
      </c>
      <c r="D318" s="92">
        <f>SUM(D308:D317)</f>
        <v>360406.82</v>
      </c>
      <c r="E318" s="46">
        <f t="shared" si="9"/>
        <v>303193.18</v>
      </c>
      <c r="F318" s="92">
        <f>SUM(F308:F317)</f>
        <v>663600</v>
      </c>
      <c r="G318" s="85">
        <f>SUM(G308:G317)</f>
        <v>863600</v>
      </c>
    </row>
    <row r="319" ht="18" customHeight="1" spans="1:7">
      <c r="A319" s="57" t="s">
        <v>225</v>
      </c>
      <c r="B319" s="35"/>
      <c r="C319" s="39"/>
      <c r="D319" s="40"/>
      <c r="E319" s="40"/>
      <c r="F319" s="40"/>
      <c r="G319" s="41"/>
    </row>
    <row r="320" spans="1:7">
      <c r="A320" s="35" t="s">
        <v>138</v>
      </c>
      <c r="B320" s="35" t="s">
        <v>114</v>
      </c>
      <c r="C320" s="39">
        <v>0</v>
      </c>
      <c r="D320" s="40">
        <v>0</v>
      </c>
      <c r="E320" s="40">
        <f>F320-D320</f>
        <v>0</v>
      </c>
      <c r="F320" s="40">
        <v>0</v>
      </c>
      <c r="G320" s="41">
        <f>[2]MOOE!F30</f>
        <v>0</v>
      </c>
    </row>
    <row r="321" spans="1:7">
      <c r="A321" s="35" t="s">
        <v>131</v>
      </c>
      <c r="B321" s="103" t="s">
        <v>110</v>
      </c>
      <c r="C321" s="39">
        <f>'[2]22mooe'!F34</f>
        <v>0</v>
      </c>
      <c r="D321" s="40">
        <f>'[2]23mooe'!F34</f>
        <v>0</v>
      </c>
      <c r="E321" s="40">
        <f>F321-D321</f>
        <v>0</v>
      </c>
      <c r="F321" s="40">
        <v>0</v>
      </c>
      <c r="G321" s="41">
        <f>[2]MOOE!F31</f>
        <v>0</v>
      </c>
    </row>
    <row r="322" spans="1:7">
      <c r="A322" s="35" t="s">
        <v>132</v>
      </c>
      <c r="B322" s="104" t="s">
        <v>116</v>
      </c>
      <c r="C322" s="39">
        <v>0</v>
      </c>
      <c r="D322" s="40">
        <v>0</v>
      </c>
      <c r="E322" s="40">
        <f>F322-D322</f>
        <v>0</v>
      </c>
      <c r="F322" s="40">
        <v>0</v>
      </c>
      <c r="G322" s="41">
        <f>[2]MOOE!F32</f>
        <v>0</v>
      </c>
    </row>
    <row r="323" ht="18" customHeight="1" spans="1:7">
      <c r="A323" s="60" t="s">
        <v>117</v>
      </c>
      <c r="B323" s="61"/>
      <c r="C323" s="62">
        <f>SUM(C320:C322)</f>
        <v>0</v>
      </c>
      <c r="D323" s="62">
        <f>SUM(D320:D322)</f>
        <v>0</v>
      </c>
      <c r="E323" s="63">
        <f>F323-D323</f>
        <v>0</v>
      </c>
      <c r="F323" s="62">
        <f>SUM(F320:F322)</f>
        <v>0</v>
      </c>
      <c r="G323" s="64">
        <f>SUM(G320:G322)</f>
        <v>0</v>
      </c>
    </row>
    <row r="324" ht="21" customHeight="1" spans="1:7">
      <c r="A324" s="65" t="s">
        <v>118</v>
      </c>
      <c r="B324" s="66"/>
      <c r="C324" s="67">
        <f>C306+C318+C323</f>
        <v>2768974.05</v>
      </c>
      <c r="D324" s="67">
        <f>D306+D318+D323</f>
        <v>1377178.95</v>
      </c>
      <c r="E324" s="68">
        <f>F324-D324</f>
        <v>1512220.07</v>
      </c>
      <c r="F324" s="67">
        <f>F306+F318+F323</f>
        <v>2889399.02</v>
      </c>
      <c r="G324" s="69">
        <f>G306+G318+G323</f>
        <v>3815037.78</v>
      </c>
    </row>
    <row r="325" ht="15" spans="1:7">
      <c r="A325" s="70"/>
      <c r="B325" s="70"/>
      <c r="C325" s="71"/>
      <c r="D325" s="71"/>
      <c r="E325" s="71"/>
      <c r="F325" s="71"/>
      <c r="G325" s="71"/>
    </row>
    <row r="326" ht="15" spans="1:7">
      <c r="A326" s="72" t="s">
        <v>119</v>
      </c>
      <c r="B326" s="73"/>
      <c r="C326" s="71"/>
      <c r="D326" s="71"/>
      <c r="E326" s="71"/>
      <c r="F326" s="71"/>
      <c r="G326" s="71"/>
    </row>
    <row r="327" ht="15" spans="1:7">
      <c r="A327" s="74"/>
      <c r="B327" s="73"/>
      <c r="C327" s="71"/>
      <c r="D327" s="71"/>
      <c r="E327" s="71"/>
      <c r="F327" s="71"/>
      <c r="G327" s="71"/>
    </row>
    <row r="328" ht="15" spans="1:7">
      <c r="A328" s="74"/>
      <c r="B328" s="73"/>
      <c r="C328" s="71"/>
      <c r="D328" s="71"/>
      <c r="E328" s="71"/>
      <c r="F328" s="71"/>
      <c r="G328" s="71"/>
    </row>
    <row r="329" spans="1:7">
      <c r="A329" s="75" t="s">
        <v>120</v>
      </c>
      <c r="B329" s="72" t="s">
        <v>121</v>
      </c>
      <c r="C329" s="76"/>
      <c r="D329" s="77"/>
      <c r="E329" s="78" t="s">
        <v>122</v>
      </c>
      <c r="F329" s="78"/>
      <c r="G329" s="76"/>
    </row>
    <row r="330" spans="1:7">
      <c r="A330" s="81" t="s">
        <v>140</v>
      </c>
      <c r="B330" s="81" t="s">
        <v>125</v>
      </c>
      <c r="C330" s="81"/>
      <c r="D330" s="81"/>
      <c r="E330" s="81" t="s">
        <v>124</v>
      </c>
      <c r="F330" s="81"/>
      <c r="G330" s="81"/>
    </row>
    <row r="331" spans="1:7">
      <c r="A331" s="82" t="s">
        <v>144</v>
      </c>
      <c r="B331" s="82" t="s">
        <v>127</v>
      </c>
      <c r="C331" s="82"/>
      <c r="D331" s="82"/>
      <c r="E331" s="82" t="s">
        <v>126</v>
      </c>
      <c r="F331" s="82"/>
      <c r="G331" s="82"/>
    </row>
    <row r="332" ht="12.75" customHeight="1" spans="1:1">
      <c r="A332" s="82" t="s">
        <v>145</v>
      </c>
    </row>
    <row r="333" ht="12.75" customHeight="1" spans="1:1">
      <c r="A333" s="82"/>
    </row>
    <row r="334" spans="1:6">
      <c r="A334" s="82"/>
      <c r="F334" s="97" t="s">
        <v>123</v>
      </c>
    </row>
    <row r="335" spans="1:7">
      <c r="A335" s="98"/>
      <c r="B335" s="98"/>
      <c r="C335" s="98"/>
      <c r="D335" s="98"/>
      <c r="E335" s="98"/>
      <c r="F335" s="98"/>
      <c r="G335" s="98"/>
    </row>
    <row r="336" s="1" customFormat="1" spans="1:1">
      <c r="A336" s="4" t="s">
        <v>201</v>
      </c>
    </row>
    <row r="337" s="1" customFormat="1" customHeight="1" spans="1:7">
      <c r="A337" s="4" t="s">
        <v>202</v>
      </c>
      <c r="B337" s="128"/>
      <c r="C337" s="128"/>
      <c r="D337" s="128"/>
      <c r="E337" s="128"/>
      <c r="F337" s="128"/>
      <c r="G337" s="128"/>
    </row>
    <row r="338" s="1" customFormat="1" ht="24" customHeight="1" spans="1:7">
      <c r="A338" s="129" t="s">
        <v>203</v>
      </c>
      <c r="B338" s="129"/>
      <c r="C338" s="129"/>
      <c r="D338" s="129"/>
      <c r="E338" s="129"/>
      <c r="F338" s="129"/>
      <c r="G338" s="129"/>
    </row>
    <row r="339" spans="1:8">
      <c r="A339" s="5"/>
      <c r="B339" s="5"/>
      <c r="C339" s="5"/>
      <c r="D339" s="5"/>
      <c r="E339" s="5"/>
      <c r="F339" s="5"/>
      <c r="G339" s="5"/>
      <c r="H339" s="5"/>
    </row>
    <row r="340" spans="1:8">
      <c r="A340" s="6" t="s">
        <v>204</v>
      </c>
      <c r="B340" s="6"/>
      <c r="C340" s="6"/>
      <c r="D340" s="6"/>
      <c r="E340" s="6"/>
      <c r="F340" s="6"/>
      <c r="G340" s="6"/>
      <c r="H340" s="5"/>
    </row>
    <row r="341" spans="1:8">
      <c r="A341" s="7"/>
      <c r="B341" s="7"/>
      <c r="C341" s="7"/>
      <c r="D341" s="7"/>
      <c r="E341" s="7"/>
      <c r="F341" s="7"/>
      <c r="G341" s="7"/>
      <c r="H341" s="5"/>
    </row>
    <row r="342" spans="1:8">
      <c r="A342" s="8" t="s">
        <v>205</v>
      </c>
      <c r="B342" s="9" t="s">
        <v>206</v>
      </c>
      <c r="C342" s="10"/>
      <c r="D342" s="8" t="s">
        <v>207</v>
      </c>
      <c r="E342" s="9">
        <v>2024</v>
      </c>
      <c r="F342" s="10"/>
      <c r="G342" s="10"/>
      <c r="H342" s="5"/>
    </row>
    <row r="343" ht="72" spans="1:8">
      <c r="A343" s="15" t="s">
        <v>208</v>
      </c>
      <c r="B343" s="12" t="s">
        <v>209</v>
      </c>
      <c r="C343" s="16"/>
      <c r="D343" s="15" t="s">
        <v>210</v>
      </c>
      <c r="E343" s="83" t="s">
        <v>234</v>
      </c>
      <c r="F343" s="16"/>
      <c r="G343" s="16"/>
      <c r="H343" s="5"/>
    </row>
    <row r="344" spans="1:8">
      <c r="A344" s="15" t="s">
        <v>212</v>
      </c>
      <c r="B344" s="12" t="s">
        <v>213</v>
      </c>
      <c r="C344" s="16"/>
      <c r="D344" s="16"/>
      <c r="E344" s="16"/>
      <c r="F344" s="16"/>
      <c r="G344" s="16"/>
      <c r="H344" s="5"/>
    </row>
    <row r="346" spans="1:7">
      <c r="A346" s="17" t="s">
        <v>214</v>
      </c>
      <c r="B346" s="17" t="s">
        <v>215</v>
      </c>
      <c r="C346" s="18" t="s">
        <v>216</v>
      </c>
      <c r="D346" s="19" t="s">
        <v>217</v>
      </c>
      <c r="E346" s="20"/>
      <c r="F346" s="21"/>
      <c r="G346" s="22" t="s">
        <v>218</v>
      </c>
    </row>
    <row r="347" ht="9.75" customHeight="1" spans="1:7">
      <c r="A347" s="23"/>
      <c r="B347" s="23"/>
      <c r="C347" s="24"/>
      <c r="D347" s="25" t="s">
        <v>219</v>
      </c>
      <c r="E347" s="26" t="s">
        <v>220</v>
      </c>
      <c r="F347" s="25" t="s">
        <v>221</v>
      </c>
      <c r="G347" s="23"/>
    </row>
    <row r="348" ht="24" customHeight="1" spans="1:7">
      <c r="A348" s="27" t="s">
        <v>222</v>
      </c>
      <c r="B348" s="28"/>
      <c r="C348" s="29"/>
      <c r="D348" s="28"/>
      <c r="E348" s="29"/>
      <c r="F348" s="28"/>
      <c r="G348" s="30"/>
    </row>
    <row r="349" ht="7.8" customHeight="1" spans="1:7">
      <c r="A349" s="31"/>
      <c r="B349" s="31"/>
      <c r="C349" s="4"/>
      <c r="D349" s="31"/>
      <c r="E349" s="4"/>
      <c r="F349" s="31"/>
      <c r="G349" s="32"/>
    </row>
    <row r="350" s="2" customFormat="1" ht="15" customHeight="1" spans="1:7">
      <c r="A350" s="33" t="s">
        <v>223</v>
      </c>
      <c r="B350" s="31"/>
      <c r="C350" s="4"/>
      <c r="D350" s="31"/>
      <c r="E350" s="4"/>
      <c r="F350" s="31"/>
      <c r="G350" s="32"/>
    </row>
    <row r="351" spans="1:7">
      <c r="A351" s="35" t="s">
        <v>26</v>
      </c>
      <c r="B351" s="35" t="s">
        <v>27</v>
      </c>
      <c r="C351" s="36">
        <f>'[2]22ps'!G5</f>
        <v>1540357</v>
      </c>
      <c r="D351" s="37">
        <f>'[2]23ps'!G5</f>
        <v>769717</v>
      </c>
      <c r="E351" s="37">
        <f>F351-D351</f>
        <v>1082699</v>
      </c>
      <c r="F351" s="37">
        <v>1852416</v>
      </c>
      <c r="G351" s="38">
        <f>[2]PS!G5</f>
        <v>1846920</v>
      </c>
    </row>
    <row r="352" spans="1:7">
      <c r="A352" s="35" t="s">
        <v>28</v>
      </c>
      <c r="B352" s="35" t="s">
        <v>29</v>
      </c>
      <c r="C352" s="39">
        <f>'[2]22ps'!G6</f>
        <v>90473.12</v>
      </c>
      <c r="D352" s="40">
        <f>'[2]23ps'!G6</f>
        <v>17920.2</v>
      </c>
      <c r="E352" s="40">
        <f>F352-D352</f>
        <v>24647.03</v>
      </c>
      <c r="F352" s="40">
        <v>42567.23</v>
      </c>
      <c r="G352" s="41">
        <f>[2]PS!G6</f>
        <v>148346.77</v>
      </c>
    </row>
    <row r="353" spans="1:7">
      <c r="A353" s="35" t="s">
        <v>30</v>
      </c>
      <c r="B353" s="35"/>
      <c r="C353" s="39"/>
      <c r="D353" s="40"/>
      <c r="E353" s="40"/>
      <c r="F353" s="40"/>
      <c r="G353" s="41"/>
    </row>
    <row r="354" spans="1:7">
      <c r="A354" s="35" t="s">
        <v>31</v>
      </c>
      <c r="B354" s="35" t="s">
        <v>32</v>
      </c>
      <c r="C354" s="39">
        <f>'[2]22ps'!G7</f>
        <v>105000</v>
      </c>
      <c r="D354" s="40">
        <f>'[2]23ps'!G7</f>
        <v>48000</v>
      </c>
      <c r="E354" s="40">
        <f t="shared" ref="E354:E368" si="10">F354-D354</f>
        <v>72000</v>
      </c>
      <c r="F354" s="40">
        <v>120000</v>
      </c>
      <c r="G354" s="41">
        <f>[2]PS!G7</f>
        <v>120000</v>
      </c>
    </row>
    <row r="355" spans="1:7">
      <c r="A355" s="35" t="s">
        <v>33</v>
      </c>
      <c r="B355" s="35" t="s">
        <v>34</v>
      </c>
      <c r="C355" s="39">
        <f>'[2]22ps'!G8</f>
        <v>72000</v>
      </c>
      <c r="D355" s="40">
        <f>'[2]23ps'!G8</f>
        <v>42000</v>
      </c>
      <c r="E355" s="40">
        <f t="shared" si="10"/>
        <v>30000</v>
      </c>
      <c r="F355" s="40">
        <v>72000</v>
      </c>
      <c r="G355" s="41">
        <f>[2]PS!G8</f>
        <v>72000</v>
      </c>
    </row>
    <row r="356" spans="1:7">
      <c r="A356" s="35" t="s">
        <v>35</v>
      </c>
      <c r="B356" s="35" t="s">
        <v>36</v>
      </c>
      <c r="C356" s="39">
        <f>'[2]22ps'!G9</f>
        <v>72000</v>
      </c>
      <c r="D356" s="40">
        <f>'[2]23ps'!G9</f>
        <v>42000</v>
      </c>
      <c r="E356" s="40">
        <f t="shared" si="10"/>
        <v>30000</v>
      </c>
      <c r="F356" s="40">
        <v>72000</v>
      </c>
      <c r="G356" s="41">
        <f>[2]PS!G9</f>
        <v>72000</v>
      </c>
    </row>
    <row r="357" spans="1:7">
      <c r="A357" s="35" t="s">
        <v>37</v>
      </c>
      <c r="B357" s="35" t="s">
        <v>38</v>
      </c>
      <c r="C357" s="39">
        <f>'[2]22ps'!G10</f>
        <v>18000</v>
      </c>
      <c r="D357" s="40">
        <f>'[2]23ps'!G10</f>
        <v>24000</v>
      </c>
      <c r="E357" s="40">
        <f t="shared" si="10"/>
        <v>6000</v>
      </c>
      <c r="F357" s="40">
        <v>30000</v>
      </c>
      <c r="G357" s="41">
        <f>[2]PS!G10</f>
        <v>30000</v>
      </c>
    </row>
    <row r="358" spans="1:7">
      <c r="A358" s="35" t="s">
        <v>39</v>
      </c>
      <c r="B358" s="35" t="s">
        <v>40</v>
      </c>
      <c r="C358" s="39">
        <f>'[2]22ps'!G14</f>
        <v>0</v>
      </c>
      <c r="D358" s="40">
        <f>'[2]23ps'!G14</f>
        <v>0</v>
      </c>
      <c r="E358" s="40">
        <f t="shared" si="10"/>
        <v>0</v>
      </c>
      <c r="F358" s="40">
        <v>0</v>
      </c>
      <c r="G358" s="41">
        <v>0</v>
      </c>
    </row>
    <row r="359" spans="1:7">
      <c r="A359" s="35" t="s">
        <v>41</v>
      </c>
      <c r="B359" s="35" t="s">
        <v>42</v>
      </c>
      <c r="C359" s="39">
        <f>'[2]22ps'!G15</f>
        <v>5000</v>
      </c>
      <c r="D359" s="40">
        <f>'[2]23ps'!G15</f>
        <v>0</v>
      </c>
      <c r="E359" s="40">
        <f t="shared" si="10"/>
        <v>0</v>
      </c>
      <c r="F359" s="40">
        <v>0</v>
      </c>
      <c r="G359" s="41">
        <f>[2]PS!G14</f>
        <v>0</v>
      </c>
    </row>
    <row r="360" spans="1:7">
      <c r="A360" s="35" t="s">
        <v>43</v>
      </c>
      <c r="B360" s="35" t="s">
        <v>44</v>
      </c>
      <c r="C360" s="39">
        <f>'[2]22ps'!G16</f>
        <v>20000</v>
      </c>
      <c r="D360" s="40">
        <f>'[2]23ps'!G16</f>
        <v>0</v>
      </c>
      <c r="E360" s="40">
        <f t="shared" si="10"/>
        <v>25000</v>
      </c>
      <c r="F360" s="40">
        <v>25000</v>
      </c>
      <c r="G360" s="41">
        <f>[2]PS!G15</f>
        <v>25000</v>
      </c>
    </row>
    <row r="361" spans="1:7">
      <c r="A361" s="35" t="s">
        <v>45</v>
      </c>
      <c r="B361" s="35" t="s">
        <v>46</v>
      </c>
      <c r="C361" s="39">
        <f>'[2]22ps'!G17</f>
        <v>132266</v>
      </c>
      <c r="D361" s="40">
        <f>'[2]23ps'!G17</f>
        <v>0</v>
      </c>
      <c r="E361" s="40">
        <f t="shared" si="10"/>
        <v>132266</v>
      </c>
      <c r="F361" s="40">
        <v>132266</v>
      </c>
      <c r="G361" s="41">
        <f>[2]PS!G16</f>
        <v>153910</v>
      </c>
    </row>
    <row r="362" spans="1:7">
      <c r="A362" s="35" t="s">
        <v>47</v>
      </c>
      <c r="B362" s="35" t="s">
        <v>48</v>
      </c>
      <c r="C362" s="39">
        <f>'[2]22ps'!G18</f>
        <v>184254</v>
      </c>
      <c r="D362" s="40">
        <f>'[2]23ps'!G18</f>
        <v>92220.12</v>
      </c>
      <c r="E362" s="40">
        <f t="shared" si="10"/>
        <v>130069.8</v>
      </c>
      <c r="F362" s="40">
        <v>222289.92</v>
      </c>
      <c r="G362" s="41">
        <f>[2]PS!G17</f>
        <v>221630.4</v>
      </c>
    </row>
    <row r="363" spans="1:7">
      <c r="A363" s="35" t="s">
        <v>49</v>
      </c>
      <c r="B363" s="35" t="s">
        <v>50</v>
      </c>
      <c r="C363" s="39">
        <f>'[2]22ps'!G19</f>
        <v>30686.69</v>
      </c>
      <c r="D363" s="40">
        <f>'[2]23ps'!G19</f>
        <v>15394.32</v>
      </c>
      <c r="E363" s="40">
        <f t="shared" si="10"/>
        <v>21654</v>
      </c>
      <c r="F363" s="40">
        <v>37048.32</v>
      </c>
      <c r="G363" s="41">
        <f>[2]PS!G18</f>
        <v>36938.4</v>
      </c>
    </row>
    <row r="364" spans="1:7">
      <c r="A364" s="35" t="s">
        <v>51</v>
      </c>
      <c r="B364" s="35" t="s">
        <v>52</v>
      </c>
      <c r="C364" s="39">
        <f>'[2]22ps'!G20</f>
        <v>26845.91</v>
      </c>
      <c r="D364" s="40">
        <f>'[2]23ps'!G20</f>
        <v>15394.32</v>
      </c>
      <c r="E364" s="40">
        <f t="shared" si="10"/>
        <v>30916.08</v>
      </c>
      <c r="F364" s="40">
        <v>46310.4</v>
      </c>
      <c r="G364" s="41">
        <f>[2]PS!G19</f>
        <v>36938.4</v>
      </c>
    </row>
    <row r="365" spans="1:7">
      <c r="A365" s="35" t="s">
        <v>53</v>
      </c>
      <c r="B365" s="35" t="s">
        <v>54</v>
      </c>
      <c r="C365" s="39">
        <f>'[2]22ps'!G21</f>
        <v>4600</v>
      </c>
      <c r="D365" s="40">
        <f>'[2]23ps'!G21</f>
        <v>2400</v>
      </c>
      <c r="E365" s="40">
        <f t="shared" si="10"/>
        <v>3600</v>
      </c>
      <c r="F365" s="40">
        <v>6000</v>
      </c>
      <c r="G365" s="41">
        <f>[2]PS!G20</f>
        <v>6000</v>
      </c>
    </row>
    <row r="366" spans="1:7">
      <c r="A366" s="35" t="s">
        <v>55</v>
      </c>
      <c r="B366" s="35" t="s">
        <v>56</v>
      </c>
      <c r="C366" s="39">
        <f>'[2]22ps'!G22</f>
        <v>0</v>
      </c>
      <c r="D366" s="40">
        <f>'[2]23ps'!G22</f>
        <v>0</v>
      </c>
      <c r="E366" s="40">
        <f t="shared" si="10"/>
        <v>0</v>
      </c>
      <c r="F366" s="40">
        <v>0</v>
      </c>
      <c r="G366" s="41">
        <f>[2]PS!G21</f>
        <v>0</v>
      </c>
    </row>
    <row r="367" spans="1:7">
      <c r="A367" s="84" t="s">
        <v>57</v>
      </c>
      <c r="B367" s="84" t="s">
        <v>58</v>
      </c>
      <c r="C367" s="55">
        <f>'[2]22ps'!G24+'[2]22ps'!G25+'[2]22ps'!G26</f>
        <v>197266</v>
      </c>
      <c r="D367" s="42">
        <f>'[2]23ps'!G24+'[2]23ps'!G25+'[2]23ps'!G27</f>
        <v>152310</v>
      </c>
      <c r="E367" s="42">
        <f t="shared" si="10"/>
        <v>52058</v>
      </c>
      <c r="F367" s="42">
        <v>204368</v>
      </c>
      <c r="G367" s="43">
        <f>[2]PS!G23+[2]PS!G24+[2]PS!G25</f>
        <v>203910</v>
      </c>
    </row>
    <row r="368" ht="18" customHeight="1" spans="1:7">
      <c r="A368" s="44" t="s">
        <v>59</v>
      </c>
      <c r="B368" s="45"/>
      <c r="C368" s="46">
        <f>SUM(C351:C367)</f>
        <v>2498748.72</v>
      </c>
      <c r="D368" s="46">
        <f>SUM(D351:D367)</f>
        <v>1221355.96</v>
      </c>
      <c r="E368" s="46">
        <f t="shared" si="10"/>
        <v>1640909.91</v>
      </c>
      <c r="F368" s="102">
        <f>SUM(F351:F367)</f>
        <v>2862265.87</v>
      </c>
      <c r="G368" s="85">
        <f>SUM(G351:G367)</f>
        <v>2973593.97</v>
      </c>
    </row>
    <row r="369" ht="26.4" spans="1:7">
      <c r="A369" s="86" t="s">
        <v>229</v>
      </c>
      <c r="B369" s="51"/>
      <c r="C369" s="52"/>
      <c r="D369" s="53"/>
      <c r="E369" s="53"/>
      <c r="F369" s="53"/>
      <c r="G369" s="54"/>
    </row>
    <row r="370" spans="1:7">
      <c r="A370" s="35" t="s">
        <v>61</v>
      </c>
      <c r="B370" s="35" t="s">
        <v>62</v>
      </c>
      <c r="C370" s="36">
        <f>'[2]22mooe'!G3</f>
        <v>151300</v>
      </c>
      <c r="D370" s="37">
        <f>'[2]23mooe'!G3</f>
        <v>81284</v>
      </c>
      <c r="E370" s="37">
        <f>F370-D370</f>
        <v>138716</v>
      </c>
      <c r="F370" s="37">
        <v>220000</v>
      </c>
      <c r="G370" s="38">
        <f>[2]MOOE!G2</f>
        <v>220000</v>
      </c>
    </row>
    <row r="371" spans="1:7">
      <c r="A371" s="35" t="s">
        <v>63</v>
      </c>
      <c r="B371" s="35" t="s">
        <v>64</v>
      </c>
      <c r="C371" s="39">
        <f>'[2]22mooe'!G4</f>
        <v>203256</v>
      </c>
      <c r="D371" s="40">
        <f>'[2]23mooe'!G4</f>
        <v>115249</v>
      </c>
      <c r="E371" s="40">
        <f>F371-D371</f>
        <v>104751</v>
      </c>
      <c r="F371" s="40">
        <v>220000</v>
      </c>
      <c r="G371" s="41">
        <f>[2]MOOE!G3</f>
        <v>220000</v>
      </c>
    </row>
    <row r="372" spans="1:7">
      <c r="A372" s="35" t="s">
        <v>65</v>
      </c>
      <c r="B372" s="35" t="s">
        <v>66</v>
      </c>
      <c r="C372" s="39">
        <f>'[2]22mooe'!G5</f>
        <v>80000</v>
      </c>
      <c r="D372" s="40">
        <f>'[2]23mooe'!G5</f>
        <v>42598.77</v>
      </c>
      <c r="E372" s="40">
        <f>F372-D372</f>
        <v>37401.23</v>
      </c>
      <c r="F372" s="40">
        <v>80000</v>
      </c>
      <c r="G372" s="41">
        <f>[2]MOOE!G4</f>
        <v>100000</v>
      </c>
    </row>
    <row r="373" spans="1:7">
      <c r="A373" s="35" t="s">
        <v>67</v>
      </c>
      <c r="B373" s="35" t="s">
        <v>68</v>
      </c>
      <c r="C373" s="39">
        <f>'[2]22mooe'!G7</f>
        <v>11861</v>
      </c>
      <c r="D373" s="40">
        <f>'[2]23mooe'!G7</f>
        <v>2200</v>
      </c>
      <c r="E373" s="40">
        <f>F373-D373</f>
        <v>17800</v>
      </c>
      <c r="F373" s="40">
        <v>20000</v>
      </c>
      <c r="G373" s="41">
        <f>[2]MOOE!G6</f>
        <v>20000</v>
      </c>
    </row>
    <row r="374" spans="1:7">
      <c r="A374" s="35" t="s">
        <v>75</v>
      </c>
      <c r="B374" s="35" t="s">
        <v>76</v>
      </c>
      <c r="C374" s="39">
        <f>'[2]22mooe'!G11</f>
        <v>0</v>
      </c>
      <c r="D374" s="40">
        <f>'[2]23mooe'!G11</f>
        <v>0</v>
      </c>
      <c r="E374" s="40">
        <f>F374-D374</f>
        <v>3600</v>
      </c>
      <c r="F374" s="40">
        <v>3600</v>
      </c>
      <c r="G374" s="41">
        <f>[2]MOOE!G10</f>
        <v>3600</v>
      </c>
    </row>
    <row r="375" spans="1:7">
      <c r="A375" s="35" t="s">
        <v>143</v>
      </c>
      <c r="B375" s="35" t="s">
        <v>78</v>
      </c>
      <c r="C375" s="39">
        <f>'[2]22mooe'!G12</f>
        <v>237181.94</v>
      </c>
      <c r="D375" s="40">
        <f>'[2]23mooe'!G12</f>
        <v>106857.8</v>
      </c>
      <c r="E375" s="40"/>
      <c r="F375" s="40">
        <v>240000</v>
      </c>
      <c r="G375" s="41">
        <f>[2]MOOE!G11</f>
        <v>240000</v>
      </c>
    </row>
    <row r="376" spans="1:7">
      <c r="A376" s="35" t="s">
        <v>79</v>
      </c>
      <c r="B376" s="35" t="s">
        <v>80</v>
      </c>
      <c r="C376" s="39">
        <v>0</v>
      </c>
      <c r="D376" s="40">
        <v>0</v>
      </c>
      <c r="E376" s="40">
        <f>F376-D376</f>
        <v>0</v>
      </c>
      <c r="F376" s="40">
        <v>0</v>
      </c>
      <c r="G376" s="41">
        <f>[2]MOOE!G12</f>
        <v>0</v>
      </c>
    </row>
    <row r="377" spans="1:7">
      <c r="A377" s="35" t="s">
        <v>89</v>
      </c>
      <c r="B377" s="35" t="s">
        <v>90</v>
      </c>
      <c r="C377" s="39">
        <f>'[2]22mooe'!G19</f>
        <v>0</v>
      </c>
      <c r="D377" s="40">
        <f>'[2]23mooe'!G19</f>
        <v>0</v>
      </c>
      <c r="E377" s="40">
        <f>F377-D377</f>
        <v>0</v>
      </c>
      <c r="F377" s="40">
        <v>0</v>
      </c>
      <c r="G377" s="41">
        <v>0</v>
      </c>
    </row>
    <row r="378" spans="1:7">
      <c r="A378" s="35" t="s">
        <v>95</v>
      </c>
      <c r="B378" s="35" t="s">
        <v>96</v>
      </c>
      <c r="C378" s="39">
        <v>0</v>
      </c>
      <c r="D378" s="40">
        <v>0</v>
      </c>
      <c r="E378" s="40">
        <f>F378-D378</f>
        <v>0</v>
      </c>
      <c r="F378" s="40">
        <v>0</v>
      </c>
      <c r="G378" s="41">
        <f>[2]MOOE!G20</f>
        <v>0</v>
      </c>
    </row>
    <row r="379" spans="1:7">
      <c r="A379" s="35" t="s">
        <v>105</v>
      </c>
      <c r="B379" s="35" t="s">
        <v>106</v>
      </c>
      <c r="C379" s="39">
        <f>'[2]22mooe'!G28</f>
        <v>57986.34</v>
      </c>
      <c r="D379" s="40">
        <f>'[2]23mooe'!G29</f>
        <v>50281</v>
      </c>
      <c r="E379" s="40">
        <f>F379-D379</f>
        <v>79719</v>
      </c>
      <c r="F379" s="40">
        <v>130000</v>
      </c>
      <c r="G379" s="41">
        <f>[2]MOOE!G25</f>
        <v>150000</v>
      </c>
    </row>
    <row r="380" ht="18" customHeight="1" spans="1:7">
      <c r="A380" s="90" t="s">
        <v>107</v>
      </c>
      <c r="B380" s="91"/>
      <c r="C380" s="85">
        <f>SUM(C370:C379)</f>
        <v>741585.28</v>
      </c>
      <c r="D380" s="85">
        <f>SUM(D370:D379)</f>
        <v>398470.57</v>
      </c>
      <c r="E380" s="46">
        <f>F380-D380</f>
        <v>515129.43</v>
      </c>
      <c r="F380" s="85">
        <f>SUM(F370:F379)</f>
        <v>913600</v>
      </c>
      <c r="G380" s="85">
        <f>SUM(G370:G379)</f>
        <v>953600</v>
      </c>
    </row>
    <row r="381" ht="18" customHeight="1" spans="1:7">
      <c r="A381" s="57" t="s">
        <v>225</v>
      </c>
      <c r="B381" s="35"/>
      <c r="C381" s="39"/>
      <c r="D381" s="40"/>
      <c r="E381" s="40"/>
      <c r="F381" s="40"/>
      <c r="G381" s="41"/>
    </row>
    <row r="382" ht="18" customHeight="1" spans="1:7">
      <c r="A382" s="35" t="s">
        <v>111</v>
      </c>
      <c r="B382" s="103" t="s">
        <v>130</v>
      </c>
      <c r="C382" s="39">
        <f>'[2]22mooe'!G32</f>
        <v>0</v>
      </c>
      <c r="D382" s="40">
        <v>0</v>
      </c>
      <c r="E382" s="40">
        <f>F382-D382</f>
        <v>0</v>
      </c>
      <c r="F382" s="40">
        <v>0</v>
      </c>
      <c r="G382" s="41">
        <f>[2]MOOE!G29</f>
        <v>0</v>
      </c>
    </row>
    <row r="383" ht="18" customHeight="1" spans="1:7">
      <c r="A383" s="35" t="s">
        <v>131</v>
      </c>
      <c r="B383" s="103" t="s">
        <v>110</v>
      </c>
      <c r="C383" s="39">
        <f>'[2]22mooe'!G34</f>
        <v>68000</v>
      </c>
      <c r="D383" s="40">
        <f>'[2]23mooe'!G33</f>
        <v>0</v>
      </c>
      <c r="E383" s="40">
        <f>F383-D383</f>
        <v>0</v>
      </c>
      <c r="F383" s="40">
        <v>0</v>
      </c>
      <c r="G383" s="41">
        <f>[2]MOOE!G31</f>
        <v>0</v>
      </c>
    </row>
    <row r="384" spans="1:7">
      <c r="A384" s="35" t="s">
        <v>132</v>
      </c>
      <c r="B384" s="104" t="s">
        <v>116</v>
      </c>
      <c r="C384" s="39">
        <f>'[2]22mooe'!G35</f>
        <v>0</v>
      </c>
      <c r="D384" s="40">
        <v>0</v>
      </c>
      <c r="E384" s="40">
        <f>F384-D384</f>
        <v>0</v>
      </c>
      <c r="F384" s="40">
        <v>0</v>
      </c>
      <c r="G384" s="41">
        <f>[2]MOOE!G32</f>
        <v>0</v>
      </c>
    </row>
    <row r="385" ht="18" customHeight="1" spans="1:7">
      <c r="A385" s="60" t="s">
        <v>117</v>
      </c>
      <c r="B385" s="61"/>
      <c r="C385" s="62">
        <f>SUM(C383:C384)</f>
        <v>68000</v>
      </c>
      <c r="D385" s="62">
        <f>SUM(D382:D384)</f>
        <v>0</v>
      </c>
      <c r="E385" s="63">
        <f>F385-D385</f>
        <v>0</v>
      </c>
      <c r="F385" s="62">
        <f>SUM(F382:F384)</f>
        <v>0</v>
      </c>
      <c r="G385" s="64">
        <f>SUM(G382:G384)</f>
        <v>0</v>
      </c>
    </row>
    <row r="386" ht="21" customHeight="1" spans="1:7">
      <c r="A386" s="44" t="s">
        <v>230</v>
      </c>
      <c r="B386" s="66"/>
      <c r="C386" s="67">
        <f>C368+C380+C385</f>
        <v>3308334</v>
      </c>
      <c r="D386" s="68">
        <f>D368+D380+D385</f>
        <v>1619826.53</v>
      </c>
      <c r="E386" s="68">
        <f>F386-D386</f>
        <v>2156039.34</v>
      </c>
      <c r="F386" s="67">
        <f>F368+F380+F385</f>
        <v>3775865.87</v>
      </c>
      <c r="G386" s="69">
        <f>G368+G380+G385</f>
        <v>3927193.97</v>
      </c>
    </row>
    <row r="387" ht="15" spans="1:7">
      <c r="A387" s="70"/>
      <c r="B387" s="70"/>
      <c r="C387" s="71"/>
      <c r="D387" s="71"/>
      <c r="E387" s="71"/>
      <c r="F387" s="71"/>
      <c r="G387" s="71"/>
    </row>
    <row r="388" ht="15" spans="1:7">
      <c r="A388" s="72" t="s">
        <v>119</v>
      </c>
      <c r="B388" s="73"/>
      <c r="C388" s="71"/>
      <c r="D388" s="71"/>
      <c r="E388" s="71"/>
      <c r="F388" s="71"/>
      <c r="G388" s="71"/>
    </row>
    <row r="389" ht="15" spans="1:7">
      <c r="A389" s="74"/>
      <c r="B389" s="73"/>
      <c r="C389" s="71"/>
      <c r="D389" s="71"/>
      <c r="E389" s="71"/>
      <c r="F389" s="71"/>
      <c r="G389" s="71"/>
    </row>
    <row r="390" ht="15" spans="1:7">
      <c r="A390" s="74"/>
      <c r="B390" s="73"/>
      <c r="C390" s="71"/>
      <c r="D390" s="71"/>
      <c r="E390" s="71"/>
      <c r="F390" s="71"/>
      <c r="G390" s="71"/>
    </row>
    <row r="391" spans="1:7">
      <c r="A391" s="75" t="s">
        <v>120</v>
      </c>
      <c r="B391" s="72" t="s">
        <v>121</v>
      </c>
      <c r="C391" s="76"/>
      <c r="D391" s="77"/>
      <c r="E391" s="78" t="s">
        <v>122</v>
      </c>
      <c r="F391" s="78"/>
      <c r="G391" s="76"/>
    </row>
    <row r="392" spans="1:7">
      <c r="A392" s="81" t="s">
        <v>147</v>
      </c>
      <c r="B392" s="81" t="s">
        <v>125</v>
      </c>
      <c r="C392" s="81"/>
      <c r="D392" s="81"/>
      <c r="E392" s="81" t="s">
        <v>124</v>
      </c>
      <c r="F392" s="81"/>
      <c r="G392" s="81"/>
    </row>
    <row r="393" spans="1:7">
      <c r="A393" s="82" t="s">
        <v>148</v>
      </c>
      <c r="B393" s="82" t="s">
        <v>127</v>
      </c>
      <c r="C393" s="82"/>
      <c r="D393" s="82"/>
      <c r="E393" s="82" t="s">
        <v>126</v>
      </c>
      <c r="F393" s="82"/>
      <c r="G393" s="82"/>
    </row>
    <row r="394" spans="1:7">
      <c r="A394" s="82"/>
      <c r="B394" s="82"/>
      <c r="C394" s="82"/>
      <c r="D394" s="82"/>
      <c r="E394" s="82"/>
      <c r="F394" s="82"/>
      <c r="G394" s="82"/>
    </row>
    <row r="395" spans="1:7">
      <c r="A395" s="82"/>
      <c r="B395" s="82"/>
      <c r="C395" s="82"/>
      <c r="D395" s="82"/>
      <c r="E395" s="82"/>
      <c r="F395" s="82"/>
      <c r="G395" s="97" t="s">
        <v>123</v>
      </c>
    </row>
    <row r="396" s="1" customFormat="1" spans="1:1">
      <c r="A396" s="4" t="s">
        <v>201</v>
      </c>
    </row>
    <row r="397" s="1" customFormat="1" customHeight="1" spans="1:7">
      <c r="A397" s="4" t="s">
        <v>202</v>
      </c>
      <c r="B397" s="128"/>
      <c r="C397" s="128"/>
      <c r="D397" s="128"/>
      <c r="E397" s="128"/>
      <c r="F397" s="128"/>
      <c r="G397" s="128"/>
    </row>
    <row r="398" s="1" customFormat="1" ht="24" customHeight="1" spans="1:7">
      <c r="A398" s="129" t="s">
        <v>203</v>
      </c>
      <c r="B398" s="129"/>
      <c r="C398" s="129"/>
      <c r="D398" s="129"/>
      <c r="E398" s="129"/>
      <c r="F398" s="129"/>
      <c r="G398" s="129"/>
    </row>
    <row r="399" spans="1:8">
      <c r="A399" s="5"/>
      <c r="B399" s="5"/>
      <c r="C399" s="5"/>
      <c r="D399" s="5"/>
      <c r="E399" s="5"/>
      <c r="F399" s="5"/>
      <c r="G399" s="5"/>
      <c r="H399" s="5"/>
    </row>
    <row r="400" spans="1:8">
      <c r="A400" s="6" t="s">
        <v>204</v>
      </c>
      <c r="B400" s="6"/>
      <c r="C400" s="6"/>
      <c r="D400" s="6"/>
      <c r="E400" s="6"/>
      <c r="F400" s="6"/>
      <c r="G400" s="6"/>
      <c r="H400" s="5"/>
    </row>
    <row r="401" spans="1:8">
      <c r="A401" s="7"/>
      <c r="B401" s="7"/>
      <c r="C401" s="7"/>
      <c r="D401" s="7"/>
      <c r="E401" s="7"/>
      <c r="F401" s="7"/>
      <c r="G401" s="7"/>
      <c r="H401" s="5"/>
    </row>
    <row r="402" spans="1:8">
      <c r="A402" s="8" t="s">
        <v>205</v>
      </c>
      <c r="B402" s="9" t="s">
        <v>206</v>
      </c>
      <c r="C402" s="10"/>
      <c r="D402" s="8" t="s">
        <v>207</v>
      </c>
      <c r="E402" s="9">
        <v>2024</v>
      </c>
      <c r="F402" s="10"/>
      <c r="G402" s="10"/>
      <c r="H402" s="5"/>
    </row>
    <row r="403" ht="43.2" spans="1:8">
      <c r="A403" s="15" t="s">
        <v>208</v>
      </c>
      <c r="B403" s="12" t="s">
        <v>209</v>
      </c>
      <c r="C403" s="16"/>
      <c r="D403" s="15" t="s">
        <v>210</v>
      </c>
      <c r="E403" s="83" t="s">
        <v>235</v>
      </c>
      <c r="F403" s="16"/>
      <c r="G403" s="16"/>
      <c r="H403" s="5"/>
    </row>
    <row r="404" spans="1:8">
      <c r="A404" s="15" t="s">
        <v>212</v>
      </c>
      <c r="B404" s="12" t="s">
        <v>213</v>
      </c>
      <c r="C404" s="16"/>
      <c r="D404" s="16"/>
      <c r="E404" s="16"/>
      <c r="F404" s="16"/>
      <c r="G404" s="16"/>
      <c r="H404" s="5"/>
    </row>
    <row r="406" spans="1:7">
      <c r="A406" s="17" t="s">
        <v>214</v>
      </c>
      <c r="B406" s="17" t="s">
        <v>215</v>
      </c>
      <c r="C406" s="18" t="s">
        <v>216</v>
      </c>
      <c r="D406" s="19" t="s">
        <v>217</v>
      </c>
      <c r="E406" s="20"/>
      <c r="F406" s="21"/>
      <c r="G406" s="22" t="s">
        <v>218</v>
      </c>
    </row>
    <row r="407" ht="9.75" customHeight="1" spans="1:7">
      <c r="A407" s="23"/>
      <c r="B407" s="23"/>
      <c r="C407" s="24"/>
      <c r="D407" s="25" t="s">
        <v>219</v>
      </c>
      <c r="E407" s="26" t="s">
        <v>220</v>
      </c>
      <c r="F407" s="25" t="s">
        <v>221</v>
      </c>
      <c r="G407" s="23"/>
    </row>
    <row r="408" ht="24" customHeight="1" spans="1:7">
      <c r="A408" s="27" t="s">
        <v>222</v>
      </c>
      <c r="B408" s="28"/>
      <c r="C408" s="29"/>
      <c r="D408" s="28"/>
      <c r="E408" s="29"/>
      <c r="F408" s="28"/>
      <c r="G408" s="30"/>
    </row>
    <row r="409" ht="7.8" customHeight="1" spans="1:7">
      <c r="A409" s="31"/>
      <c r="B409" s="31"/>
      <c r="C409" s="4"/>
      <c r="D409" s="31"/>
      <c r="E409" s="4"/>
      <c r="F409" s="31"/>
      <c r="G409" s="32"/>
    </row>
    <row r="410" s="2" customFormat="1" ht="15" customHeight="1" spans="1:7">
      <c r="A410" s="33" t="s">
        <v>223</v>
      </c>
      <c r="B410" s="31"/>
      <c r="C410" s="4"/>
      <c r="D410" s="31"/>
      <c r="E410" s="4"/>
      <c r="F410" s="31"/>
      <c r="G410" s="32"/>
    </row>
    <row r="411" spans="1:7">
      <c r="A411" s="35" t="s">
        <v>26</v>
      </c>
      <c r="B411" s="35" t="s">
        <v>27</v>
      </c>
      <c r="C411" s="36">
        <f>'[2]22ps'!H5</f>
        <v>956452</v>
      </c>
      <c r="D411" s="37">
        <f>'[2]23ps'!H5</f>
        <v>646748</v>
      </c>
      <c r="E411" s="37">
        <f>F411-D411</f>
        <v>749896</v>
      </c>
      <c r="F411" s="37">
        <v>1396644</v>
      </c>
      <c r="G411" s="38">
        <f>[2]PS!H5</f>
        <v>1396644</v>
      </c>
    </row>
    <row r="412" spans="1:7">
      <c r="A412" s="35" t="s">
        <v>28</v>
      </c>
      <c r="B412" s="35" t="s">
        <v>29</v>
      </c>
      <c r="C412" s="39">
        <f>'[2]22ps'!H6</f>
        <v>68171.46</v>
      </c>
      <c r="D412" s="40">
        <f>'[2]23ps'!H6</f>
        <v>15971.47</v>
      </c>
      <c r="E412" s="40">
        <f>F412-D412</f>
        <v>20242.25</v>
      </c>
      <c r="F412" s="40">
        <v>36213.72</v>
      </c>
      <c r="G412" s="41">
        <f>[2]PS!H6</f>
        <v>112180.08</v>
      </c>
    </row>
    <row r="413" spans="1:7">
      <c r="A413" s="35" t="s">
        <v>30</v>
      </c>
      <c r="B413" s="35"/>
      <c r="C413" s="39"/>
      <c r="D413" s="40"/>
      <c r="E413" s="40"/>
      <c r="F413" s="40"/>
      <c r="G413" s="41"/>
    </row>
    <row r="414" spans="1:7">
      <c r="A414" s="35" t="s">
        <v>31</v>
      </c>
      <c r="B414" s="35" t="s">
        <v>32</v>
      </c>
      <c r="C414" s="39">
        <f>'[2]22ps'!H7</f>
        <v>60000</v>
      </c>
      <c r="D414" s="40">
        <f>'[2]23ps'!H7</f>
        <v>40000</v>
      </c>
      <c r="E414" s="40">
        <f t="shared" ref="E414:E427" si="11">F414-D414</f>
        <v>56000</v>
      </c>
      <c r="F414" s="40">
        <v>96000</v>
      </c>
      <c r="G414" s="41">
        <f>[2]PS!H7</f>
        <v>96000</v>
      </c>
    </row>
    <row r="415" spans="1:7">
      <c r="A415" s="35" t="s">
        <v>33</v>
      </c>
      <c r="B415" s="35" t="s">
        <v>34</v>
      </c>
      <c r="C415" s="39">
        <f>'[2]22ps'!H8</f>
        <v>72000</v>
      </c>
      <c r="D415" s="40">
        <f>'[2]23ps'!H8</f>
        <v>42000</v>
      </c>
      <c r="E415" s="40">
        <f t="shared" si="11"/>
        <v>30000</v>
      </c>
      <c r="F415" s="40">
        <v>72000</v>
      </c>
      <c r="G415" s="41">
        <f>[2]PS!H8</f>
        <v>72000</v>
      </c>
    </row>
    <row r="416" spans="1:7">
      <c r="A416" s="35" t="s">
        <v>35</v>
      </c>
      <c r="B416" s="35" t="s">
        <v>36</v>
      </c>
      <c r="C416" s="39">
        <f>'[2]22ps'!H9</f>
        <v>72000</v>
      </c>
      <c r="D416" s="40">
        <f>'[2]23ps'!H9</f>
        <v>42000</v>
      </c>
      <c r="E416" s="40">
        <f t="shared" si="11"/>
        <v>30000</v>
      </c>
      <c r="F416" s="40">
        <v>72000</v>
      </c>
      <c r="G416" s="41">
        <f>[2]PS!H9</f>
        <v>72000</v>
      </c>
    </row>
    <row r="417" spans="1:7">
      <c r="A417" s="35" t="s">
        <v>37</v>
      </c>
      <c r="B417" s="35" t="s">
        <v>38</v>
      </c>
      <c r="C417" s="39">
        <f>'[2]22ps'!H10</f>
        <v>6000</v>
      </c>
      <c r="D417" s="40">
        <f>'[2]23ps'!H10</f>
        <v>12000</v>
      </c>
      <c r="E417" s="40">
        <f t="shared" si="11"/>
        <v>12000</v>
      </c>
      <c r="F417" s="40">
        <v>24000</v>
      </c>
      <c r="G417" s="41">
        <f>[2]PS!H10</f>
        <v>24000</v>
      </c>
    </row>
    <row r="418" spans="1:7">
      <c r="A418" s="35" t="s">
        <v>41</v>
      </c>
      <c r="B418" s="35" t="s">
        <v>42</v>
      </c>
      <c r="C418" s="39">
        <f>'[2]22ps'!H15</f>
        <v>5000</v>
      </c>
      <c r="D418" s="40">
        <f>'[2]23ps'!H15</f>
        <v>0</v>
      </c>
      <c r="E418" s="40">
        <f t="shared" si="11"/>
        <v>0</v>
      </c>
      <c r="F418" s="40">
        <v>0</v>
      </c>
      <c r="G418" s="41">
        <f>[2]PS!H14</f>
        <v>0</v>
      </c>
    </row>
    <row r="419" spans="1:7">
      <c r="A419" s="35" t="s">
        <v>43</v>
      </c>
      <c r="B419" s="35" t="s">
        <v>44</v>
      </c>
      <c r="C419" s="39">
        <f>'[2]22ps'!H16</f>
        <v>10000</v>
      </c>
      <c r="D419" s="40">
        <f>'[2]23ps'!H16</f>
        <v>0</v>
      </c>
      <c r="E419" s="40">
        <f t="shared" si="11"/>
        <v>20000</v>
      </c>
      <c r="F419" s="40">
        <v>20000</v>
      </c>
      <c r="G419" s="41">
        <f>[2]PS!H15</f>
        <v>20000</v>
      </c>
    </row>
    <row r="420" spans="1:7">
      <c r="A420" s="35" t="s">
        <v>45</v>
      </c>
      <c r="B420" s="35" t="s">
        <v>46</v>
      </c>
      <c r="C420" s="39">
        <f>'[2]22ps'!H17</f>
        <v>101982</v>
      </c>
      <c r="D420" s="40">
        <f>'[2]23ps'!H17</f>
        <v>0</v>
      </c>
      <c r="E420" s="40">
        <f t="shared" si="11"/>
        <v>116387</v>
      </c>
      <c r="F420" s="40">
        <v>116387</v>
      </c>
      <c r="G420" s="41">
        <f>[2]PS!H16</f>
        <v>116387</v>
      </c>
    </row>
    <row r="421" spans="1:7">
      <c r="A421" s="35" t="s">
        <v>47</v>
      </c>
      <c r="B421" s="35" t="s">
        <v>48</v>
      </c>
      <c r="C421" s="39">
        <f>'[2]22ps'!H18</f>
        <v>134217.12</v>
      </c>
      <c r="D421" s="40">
        <f>'[2]23ps'!H18</f>
        <v>77609.76</v>
      </c>
      <c r="E421" s="40">
        <f t="shared" si="11"/>
        <v>89987.52</v>
      </c>
      <c r="F421" s="40">
        <v>167597.28</v>
      </c>
      <c r="G421" s="41">
        <f>[2]PS!H17</f>
        <v>167597.28</v>
      </c>
    </row>
    <row r="422" spans="1:7">
      <c r="A422" s="35" t="s">
        <v>49</v>
      </c>
      <c r="B422" s="35" t="s">
        <v>50</v>
      </c>
      <c r="C422" s="39">
        <f>'[2]22ps'!H19</f>
        <v>22369.52</v>
      </c>
      <c r="D422" s="40">
        <f>'[2]23ps'!H19</f>
        <v>12934.96</v>
      </c>
      <c r="E422" s="40">
        <f t="shared" si="11"/>
        <v>14997.92</v>
      </c>
      <c r="F422" s="40">
        <v>27932.88</v>
      </c>
      <c r="G422" s="41">
        <f>[2]PS!H18</f>
        <v>27932.88</v>
      </c>
    </row>
    <row r="423" spans="1:7">
      <c r="A423" s="35" t="s">
        <v>51</v>
      </c>
      <c r="B423" s="35" t="s">
        <v>52</v>
      </c>
      <c r="C423" s="39">
        <f>'[2]22ps'!H20</f>
        <v>14572.7</v>
      </c>
      <c r="D423" s="40">
        <f>'[2]23ps'!H20</f>
        <v>12934.96</v>
      </c>
      <c r="E423" s="40">
        <f t="shared" si="11"/>
        <v>21981.14</v>
      </c>
      <c r="F423" s="40">
        <v>34916.1</v>
      </c>
      <c r="G423" s="41">
        <f>[2]PS!H19</f>
        <v>27932.88</v>
      </c>
    </row>
    <row r="424" spans="1:7">
      <c r="A424" s="35" t="s">
        <v>53</v>
      </c>
      <c r="B424" s="35" t="s">
        <v>54</v>
      </c>
      <c r="C424" s="39">
        <f>'[2]22ps'!H21</f>
        <v>1600</v>
      </c>
      <c r="D424" s="40">
        <f>'[2]23ps'!H21</f>
        <v>2000</v>
      </c>
      <c r="E424" s="40">
        <f t="shared" si="11"/>
        <v>2800</v>
      </c>
      <c r="F424" s="40">
        <v>4800</v>
      </c>
      <c r="G424" s="41">
        <f>[2]PS!H20</f>
        <v>4800</v>
      </c>
    </row>
    <row r="425" spans="1:7">
      <c r="A425" s="35" t="s">
        <v>55</v>
      </c>
      <c r="B425" s="35" t="s">
        <v>56</v>
      </c>
      <c r="C425" s="39">
        <f>'[2]22ps'!H22</f>
        <v>0</v>
      </c>
      <c r="D425" s="40">
        <f>'[2]23ps'!H22</f>
        <v>0</v>
      </c>
      <c r="E425" s="40">
        <f t="shared" si="11"/>
        <v>0</v>
      </c>
      <c r="F425" s="40">
        <v>0</v>
      </c>
      <c r="G425" s="41">
        <f>[2]PS!H21</f>
        <v>0</v>
      </c>
    </row>
    <row r="426" spans="1:7">
      <c r="A426" s="84" t="s">
        <v>57</v>
      </c>
      <c r="B426" s="84" t="s">
        <v>58</v>
      </c>
      <c r="C426" s="55">
        <f>'[2]22ps'!H24+'[2]22ps'!H25+'[2]22ps'!H26</f>
        <v>141584</v>
      </c>
      <c r="D426" s="42">
        <f>'[2]23ps'!H24+'[2]23ps'!H25+'[2]23ps'!H27</f>
        <v>100602</v>
      </c>
      <c r="E426" s="42">
        <f t="shared" si="11"/>
        <v>55785</v>
      </c>
      <c r="F426" s="42">
        <v>156387</v>
      </c>
      <c r="G426" s="43">
        <f>[2]PS!H23+[2]PS!H24+[2]PS!H25</f>
        <v>156387</v>
      </c>
    </row>
    <row r="427" ht="18" customHeight="1" spans="1:7">
      <c r="A427" s="44" t="s">
        <v>59</v>
      </c>
      <c r="B427" s="109"/>
      <c r="C427" s="47">
        <f>SUM(C411:C426)</f>
        <v>1665948.8</v>
      </c>
      <c r="D427" s="47">
        <f>SUM(D411:D426)</f>
        <v>1004801.15</v>
      </c>
      <c r="E427" s="47">
        <f t="shared" si="11"/>
        <v>1220076.83</v>
      </c>
      <c r="F427" s="48">
        <f>SUM(F411:F426)</f>
        <v>2224877.98</v>
      </c>
      <c r="G427" s="110">
        <f>SUM(G411:G426)</f>
        <v>2293861.12</v>
      </c>
    </row>
    <row r="428" ht="26.4" spans="1:7">
      <c r="A428" s="86" t="s">
        <v>229</v>
      </c>
      <c r="B428" s="51"/>
      <c r="C428" s="52"/>
      <c r="D428" s="53"/>
      <c r="E428" s="53"/>
      <c r="F428" s="53"/>
      <c r="G428" s="54"/>
    </row>
    <row r="429" spans="1:7">
      <c r="A429" s="35" t="s">
        <v>61</v>
      </c>
      <c r="B429" s="35" t="s">
        <v>62</v>
      </c>
      <c r="C429" s="111">
        <f>'[2]22mooe'!H3</f>
        <v>148136</v>
      </c>
      <c r="D429" s="112">
        <f>'[2]23mooe'!H3</f>
        <v>23700</v>
      </c>
      <c r="E429" s="112">
        <f t="shared" ref="E429:E438" si="12">F429-D429</f>
        <v>96300</v>
      </c>
      <c r="F429" s="112">
        <v>120000</v>
      </c>
      <c r="G429" s="113">
        <f>[2]MOOE!H2</f>
        <v>120000</v>
      </c>
    </row>
    <row r="430" spans="1:7">
      <c r="A430" s="35" t="s">
        <v>63</v>
      </c>
      <c r="B430" s="35" t="s">
        <v>64</v>
      </c>
      <c r="C430" s="39">
        <f>'[2]22mooe'!H4</f>
        <v>118695</v>
      </c>
      <c r="D430" s="40">
        <f>'[2]23mooe'!H4</f>
        <v>29800</v>
      </c>
      <c r="E430" s="40">
        <f t="shared" si="12"/>
        <v>90200</v>
      </c>
      <c r="F430" s="40">
        <v>120000</v>
      </c>
      <c r="G430" s="41">
        <f>[2]MOOE!H3</f>
        <v>120000</v>
      </c>
    </row>
    <row r="431" spans="1:7">
      <c r="A431" s="35" t="s">
        <v>65</v>
      </c>
      <c r="B431" s="35" t="s">
        <v>66</v>
      </c>
      <c r="C431" s="39">
        <f>'[2]22mooe'!H5</f>
        <v>60000</v>
      </c>
      <c r="D431" s="40">
        <f>'[2]23mooe'!H5</f>
        <v>30433.28</v>
      </c>
      <c r="E431" s="40">
        <f t="shared" si="12"/>
        <v>69566.72</v>
      </c>
      <c r="F431" s="40">
        <v>100000</v>
      </c>
      <c r="G431" s="41">
        <f>[2]MOOE!H4</f>
        <v>100000</v>
      </c>
    </row>
    <row r="432" spans="1:7">
      <c r="A432" s="35" t="s">
        <v>67</v>
      </c>
      <c r="B432" s="35" t="s">
        <v>68</v>
      </c>
      <c r="C432" s="39">
        <v>0</v>
      </c>
      <c r="D432" s="40">
        <v>0</v>
      </c>
      <c r="E432" s="40">
        <f t="shared" si="12"/>
        <v>0</v>
      </c>
      <c r="F432" s="40">
        <v>0</v>
      </c>
      <c r="G432" s="41">
        <f>[2]MOOE!H6</f>
        <v>0</v>
      </c>
    </row>
    <row r="433" spans="1:7">
      <c r="A433" s="35" t="s">
        <v>75</v>
      </c>
      <c r="B433" s="35" t="s">
        <v>76</v>
      </c>
      <c r="C433" s="39">
        <f>'[2]22mooe'!H11</f>
        <v>1800</v>
      </c>
      <c r="D433" s="40">
        <f>'[2]23mooe'!H11</f>
        <v>0</v>
      </c>
      <c r="E433" s="40">
        <f t="shared" si="12"/>
        <v>3600</v>
      </c>
      <c r="F433" s="40">
        <v>3600</v>
      </c>
      <c r="G433" s="41">
        <f>[2]MOOE!H10</f>
        <v>3600</v>
      </c>
    </row>
    <row r="434" spans="1:7">
      <c r="A434" s="35" t="s">
        <v>143</v>
      </c>
      <c r="B434" s="35" t="s">
        <v>78</v>
      </c>
      <c r="C434" s="39">
        <f>'[2]22mooe'!H12</f>
        <v>15488</v>
      </c>
      <c r="D434" s="40">
        <f>'[2]23mooe'!H12</f>
        <v>9048</v>
      </c>
      <c r="E434" s="40">
        <f t="shared" si="12"/>
        <v>10952</v>
      </c>
      <c r="F434" s="40">
        <v>20000</v>
      </c>
      <c r="G434" s="41">
        <f>[2]MOOE!H11</f>
        <v>20000</v>
      </c>
    </row>
    <row r="435" spans="1:7">
      <c r="A435" s="35" t="s">
        <v>89</v>
      </c>
      <c r="B435" s="35" t="s">
        <v>90</v>
      </c>
      <c r="C435" s="39">
        <f>'[2]22mooe'!H19</f>
        <v>0</v>
      </c>
      <c r="D435" s="40">
        <f>'[2]23mooe'!H19</f>
        <v>0</v>
      </c>
      <c r="E435" s="40">
        <f t="shared" si="12"/>
        <v>0</v>
      </c>
      <c r="F435" s="40">
        <v>0</v>
      </c>
      <c r="G435" s="41">
        <v>0</v>
      </c>
    </row>
    <row r="436" spans="1:7">
      <c r="A436" s="35" t="s">
        <v>95</v>
      </c>
      <c r="B436" s="35" t="s">
        <v>96</v>
      </c>
      <c r="C436" s="39">
        <v>0</v>
      </c>
      <c r="D436" s="40">
        <v>0</v>
      </c>
      <c r="E436" s="40">
        <f t="shared" si="12"/>
        <v>0</v>
      </c>
      <c r="F436" s="40">
        <v>0</v>
      </c>
      <c r="G436" s="41">
        <f>[2]MOOE!H20</f>
        <v>0</v>
      </c>
    </row>
    <row r="437" spans="1:7">
      <c r="A437" s="35" t="s">
        <v>105</v>
      </c>
      <c r="B437" s="35" t="s">
        <v>106</v>
      </c>
      <c r="C437" s="39">
        <f>'[2]22mooe'!H28</f>
        <v>90559.4</v>
      </c>
      <c r="D437" s="40">
        <f>'[2]23mooe'!H29</f>
        <v>51313.5</v>
      </c>
      <c r="E437" s="40">
        <f t="shared" si="12"/>
        <v>48686.5</v>
      </c>
      <c r="F437" s="40">
        <v>100000</v>
      </c>
      <c r="G437" s="41">
        <f>[2]MOOE!H25</f>
        <v>100000</v>
      </c>
    </row>
    <row r="438" ht="34.2" customHeight="1" spans="1:7">
      <c r="A438" s="90" t="s">
        <v>107</v>
      </c>
      <c r="B438" s="91"/>
      <c r="C438" s="92">
        <f>SUM(C429:C437)</f>
        <v>434678.4</v>
      </c>
      <c r="D438" s="46">
        <f>SUM(D429:D437)</f>
        <v>144294.78</v>
      </c>
      <c r="E438" s="46">
        <f t="shared" si="12"/>
        <v>319305.22</v>
      </c>
      <c r="F438" s="92">
        <f>SUM(F429:F437)</f>
        <v>463600</v>
      </c>
      <c r="G438" s="85">
        <f>SUM(G429:G437)</f>
        <v>463600</v>
      </c>
    </row>
    <row r="439" ht="18" customHeight="1" spans="1:7">
      <c r="A439" s="57" t="s">
        <v>225</v>
      </c>
      <c r="B439" s="35"/>
      <c r="C439" s="39"/>
      <c r="D439" s="40"/>
      <c r="E439" s="40"/>
      <c r="F439" s="40"/>
      <c r="G439" s="41"/>
    </row>
    <row r="440" ht="18" customHeight="1" spans="1:7">
      <c r="A440" s="35" t="s">
        <v>111</v>
      </c>
      <c r="B440" s="103" t="s">
        <v>130</v>
      </c>
      <c r="C440" s="39">
        <f>'[2]22mooe'!H32</f>
        <v>31850</v>
      </c>
      <c r="D440" s="40">
        <f>'[2]23mooe'!H33</f>
        <v>0</v>
      </c>
      <c r="E440" s="40">
        <f>F440-D440</f>
        <v>0</v>
      </c>
      <c r="F440" s="40">
        <v>0</v>
      </c>
      <c r="G440" s="41">
        <f>[2]MOOE!H29</f>
        <v>0</v>
      </c>
    </row>
    <row r="441" spans="1:7">
      <c r="A441" s="35" t="s">
        <v>131</v>
      </c>
      <c r="B441" s="103" t="s">
        <v>110</v>
      </c>
      <c r="C441" s="39">
        <v>0</v>
      </c>
      <c r="D441" s="40">
        <v>0</v>
      </c>
      <c r="E441" s="40">
        <f>F441-D441</f>
        <v>0</v>
      </c>
      <c r="F441" s="40">
        <v>0</v>
      </c>
      <c r="G441" s="41">
        <f>[2]MOOE!H31</f>
        <v>0</v>
      </c>
    </row>
    <row r="442" spans="1:7">
      <c r="A442" s="35" t="s">
        <v>132</v>
      </c>
      <c r="B442" s="104" t="s">
        <v>116</v>
      </c>
      <c r="C442" s="39">
        <v>0</v>
      </c>
      <c r="D442" s="40">
        <v>0</v>
      </c>
      <c r="E442" s="40">
        <f>F442-D442</f>
        <v>0</v>
      </c>
      <c r="F442" s="40">
        <v>0</v>
      </c>
      <c r="G442" s="41">
        <f>[2]MOOE!H32</f>
        <v>0</v>
      </c>
    </row>
    <row r="443" ht="18" customHeight="1" spans="1:7">
      <c r="A443" s="60" t="s">
        <v>117</v>
      </c>
      <c r="B443" s="61"/>
      <c r="C443" s="62">
        <f>SUM(C440:C442)</f>
        <v>31850</v>
      </c>
      <c r="D443" s="62">
        <f>SUM(D440:D442)</f>
        <v>0</v>
      </c>
      <c r="E443" s="62">
        <f>SUM(E440:E442)</f>
        <v>0</v>
      </c>
      <c r="F443" s="62">
        <f>SUM(F440:F442)</f>
        <v>0</v>
      </c>
      <c r="G443" s="64">
        <f>SUM(G440:G442)</f>
        <v>0</v>
      </c>
    </row>
    <row r="444" ht="21" customHeight="1" spans="1:7">
      <c r="A444" s="65" t="s">
        <v>118</v>
      </c>
      <c r="B444" s="66"/>
      <c r="C444" s="67">
        <f>C427+C438+C443</f>
        <v>2132477.2</v>
      </c>
      <c r="D444" s="67">
        <f>D427+D438+D443</f>
        <v>1149095.93</v>
      </c>
      <c r="E444" s="68">
        <f>F444-D444</f>
        <v>1539382.05</v>
      </c>
      <c r="F444" s="67">
        <f>F427+F438+F443</f>
        <v>2688477.98</v>
      </c>
      <c r="G444" s="69">
        <f>G427+G438+G443</f>
        <v>2757461.12</v>
      </c>
    </row>
    <row r="445" ht="15" spans="1:7">
      <c r="A445" s="70"/>
      <c r="B445" s="70"/>
      <c r="C445" s="71"/>
      <c r="D445" s="71"/>
      <c r="E445" s="71"/>
      <c r="F445" s="71"/>
      <c r="G445" s="71"/>
    </row>
    <row r="446" ht="15" spans="1:7">
      <c r="A446" s="72" t="s">
        <v>119</v>
      </c>
      <c r="B446" s="73"/>
      <c r="C446" s="71"/>
      <c r="D446" s="71"/>
      <c r="E446" s="71"/>
      <c r="F446" s="71"/>
      <c r="G446" s="71"/>
    </row>
    <row r="447" ht="15" spans="1:7">
      <c r="A447" s="74"/>
      <c r="B447" s="73"/>
      <c r="C447" s="71"/>
      <c r="D447" s="71"/>
      <c r="E447" s="71"/>
      <c r="F447" s="71"/>
      <c r="G447" s="71"/>
    </row>
    <row r="448" ht="15" spans="1:7">
      <c r="A448" s="74"/>
      <c r="B448" s="73"/>
      <c r="C448" s="71"/>
      <c r="D448" s="71"/>
      <c r="E448" s="71"/>
      <c r="F448" s="71"/>
      <c r="G448" s="71"/>
    </row>
    <row r="449" spans="1:7">
      <c r="A449" s="75" t="s">
        <v>120</v>
      </c>
      <c r="B449" s="72" t="s">
        <v>121</v>
      </c>
      <c r="C449" s="76"/>
      <c r="D449" s="77"/>
      <c r="E449" s="78" t="s">
        <v>122</v>
      </c>
      <c r="F449" s="78"/>
      <c r="G449" s="76"/>
    </row>
    <row r="450" spans="1:7">
      <c r="A450" s="81" t="s">
        <v>150</v>
      </c>
      <c r="B450" s="81" t="s">
        <v>125</v>
      </c>
      <c r="C450" s="81"/>
      <c r="D450" s="81"/>
      <c r="E450" s="81" t="s">
        <v>124</v>
      </c>
      <c r="F450" s="81"/>
      <c r="G450" s="81"/>
    </row>
    <row r="451" spans="1:7">
      <c r="A451" s="82" t="s">
        <v>151</v>
      </c>
      <c r="B451" s="82" t="s">
        <v>127</v>
      </c>
      <c r="C451" s="82"/>
      <c r="D451" s="82"/>
      <c r="E451" s="82" t="s">
        <v>126</v>
      </c>
      <c r="F451" s="82"/>
      <c r="G451" s="82"/>
    </row>
    <row r="452" spans="1:7">
      <c r="A452" s="82"/>
      <c r="B452" s="82"/>
      <c r="C452" s="82"/>
      <c r="D452" s="82"/>
      <c r="E452" s="82"/>
      <c r="F452" s="82"/>
      <c r="G452" s="82"/>
    </row>
    <row r="453" spans="1:7">
      <c r="A453" s="82"/>
      <c r="B453" s="82"/>
      <c r="C453" s="82"/>
      <c r="D453" s="82"/>
      <c r="E453" s="82"/>
      <c r="F453" s="97"/>
      <c r="G453" s="82"/>
    </row>
    <row r="454" spans="1:7">
      <c r="A454" s="82"/>
      <c r="B454" s="82"/>
      <c r="C454" s="82"/>
      <c r="D454" s="82"/>
      <c r="E454" s="82"/>
      <c r="F454" s="82"/>
      <c r="G454" s="82"/>
    </row>
    <row r="455" s="1" customFormat="1" spans="1:1">
      <c r="A455" s="4" t="s">
        <v>201</v>
      </c>
    </row>
    <row r="456" s="1" customFormat="1" customHeight="1" spans="1:7">
      <c r="A456" s="4" t="s">
        <v>202</v>
      </c>
      <c r="B456" s="128"/>
      <c r="C456" s="128"/>
      <c r="D456" s="128"/>
      <c r="E456" s="128"/>
      <c r="F456" s="128"/>
      <c r="G456" s="128"/>
    </row>
    <row r="457" s="1" customFormat="1" ht="24" customHeight="1" spans="1:7">
      <c r="A457" s="129" t="s">
        <v>203</v>
      </c>
      <c r="B457" s="129"/>
      <c r="C457" s="129"/>
      <c r="D457" s="129"/>
      <c r="E457" s="129"/>
      <c r="F457" s="129"/>
      <c r="G457" s="129"/>
    </row>
    <row r="458" spans="1:8">
      <c r="A458" s="5"/>
      <c r="B458" s="5"/>
      <c r="C458" s="5"/>
      <c r="D458" s="5"/>
      <c r="E458" s="5"/>
      <c r="F458" s="5"/>
      <c r="G458" s="5"/>
      <c r="H458" s="5"/>
    </row>
    <row r="459" spans="1:8">
      <c r="A459" s="6" t="s">
        <v>204</v>
      </c>
      <c r="B459" s="6"/>
      <c r="C459" s="6"/>
      <c r="D459" s="6"/>
      <c r="E459" s="6"/>
      <c r="F459" s="6"/>
      <c r="G459" s="6"/>
      <c r="H459" s="5"/>
    </row>
    <row r="460" spans="1:8">
      <c r="A460" s="7"/>
      <c r="B460" s="7"/>
      <c r="C460" s="7"/>
      <c r="D460" s="7"/>
      <c r="E460" s="7"/>
      <c r="F460" s="7"/>
      <c r="G460" s="7"/>
      <c r="H460" s="5"/>
    </row>
    <row r="461" spans="1:8">
      <c r="A461" s="8" t="s">
        <v>205</v>
      </c>
      <c r="B461" s="9" t="s">
        <v>206</v>
      </c>
      <c r="C461" s="10"/>
      <c r="D461" s="8" t="s">
        <v>207</v>
      </c>
      <c r="E461" s="9">
        <v>2024</v>
      </c>
      <c r="F461" s="10"/>
      <c r="G461" s="10"/>
      <c r="H461" s="5"/>
    </row>
    <row r="462" ht="43.2" spans="1:8">
      <c r="A462" s="15" t="s">
        <v>208</v>
      </c>
      <c r="B462" s="12" t="s">
        <v>209</v>
      </c>
      <c r="C462" s="16"/>
      <c r="D462" s="15" t="s">
        <v>210</v>
      </c>
      <c r="E462" s="83" t="s">
        <v>236</v>
      </c>
      <c r="F462" s="16"/>
      <c r="G462" s="16"/>
      <c r="H462" s="5"/>
    </row>
    <row r="463" spans="1:8">
      <c r="A463" s="15" t="s">
        <v>212</v>
      </c>
      <c r="B463" s="12" t="s">
        <v>213</v>
      </c>
      <c r="C463" s="16"/>
      <c r="D463" s="16"/>
      <c r="E463" s="16"/>
      <c r="F463" s="16"/>
      <c r="G463" s="16"/>
      <c r="H463" s="5"/>
    </row>
    <row r="465" spans="1:7">
      <c r="A465" s="17" t="s">
        <v>214</v>
      </c>
      <c r="B465" s="17" t="s">
        <v>215</v>
      </c>
      <c r="C465" s="18" t="s">
        <v>216</v>
      </c>
      <c r="D465" s="19" t="s">
        <v>217</v>
      </c>
      <c r="E465" s="20"/>
      <c r="F465" s="21"/>
      <c r="G465" s="22" t="s">
        <v>218</v>
      </c>
    </row>
    <row r="466" ht="9.75" customHeight="1" spans="1:7">
      <c r="A466" s="23"/>
      <c r="B466" s="23"/>
      <c r="C466" s="24"/>
      <c r="D466" s="25" t="s">
        <v>219</v>
      </c>
      <c r="E466" s="26" t="s">
        <v>220</v>
      </c>
      <c r="F466" s="25" t="s">
        <v>221</v>
      </c>
      <c r="G466" s="23"/>
    </row>
    <row r="467" ht="24" customHeight="1" spans="1:7">
      <c r="A467" s="27" t="s">
        <v>222</v>
      </c>
      <c r="B467" s="28"/>
      <c r="C467" s="29"/>
      <c r="D467" s="28"/>
      <c r="E467" s="29"/>
      <c r="F467" s="28"/>
      <c r="G467" s="30"/>
    </row>
    <row r="468" ht="7.8" customHeight="1" spans="1:7">
      <c r="A468" s="31"/>
      <c r="B468" s="31"/>
      <c r="C468" s="4"/>
      <c r="D468" s="31"/>
      <c r="E468" s="4"/>
      <c r="F468" s="31"/>
      <c r="G468" s="32"/>
    </row>
    <row r="469" s="2" customFormat="1" ht="15" customHeight="1" spans="1:7">
      <c r="A469" s="33" t="s">
        <v>223</v>
      </c>
      <c r="B469" s="31"/>
      <c r="C469" s="4"/>
      <c r="D469" s="31"/>
      <c r="E469" s="4"/>
      <c r="F469" s="31"/>
      <c r="G469" s="32"/>
    </row>
    <row r="470" spans="1:7">
      <c r="A470" s="35" t="s">
        <v>26</v>
      </c>
      <c r="B470" s="35" t="s">
        <v>27</v>
      </c>
      <c r="C470" s="36">
        <f>'[2]22ps'!I5</f>
        <v>1293441.5</v>
      </c>
      <c r="D470" s="37">
        <f>'[2]23ps'!I5</f>
        <v>737338</v>
      </c>
      <c r="E470" s="37">
        <f>F470-D470</f>
        <v>834182</v>
      </c>
      <c r="F470" s="37">
        <v>1571520</v>
      </c>
      <c r="G470" s="38">
        <f>[2]PS!I5</f>
        <v>1586112</v>
      </c>
    </row>
    <row r="471" spans="1:7">
      <c r="A471" s="35" t="s">
        <v>28</v>
      </c>
      <c r="B471" s="35" t="s">
        <v>29</v>
      </c>
      <c r="C471" s="39">
        <f>'[2]22ps'!I6</f>
        <v>105204.66</v>
      </c>
      <c r="D471" s="40">
        <f>'[2]23ps'!I6</f>
        <v>73265.58</v>
      </c>
      <c r="E471" s="40">
        <f>F471-D471</f>
        <v>0</v>
      </c>
      <c r="F471" s="40">
        <v>73265.58</v>
      </c>
      <c r="G471" s="41">
        <f>[2]PS!I6</f>
        <v>127398.37</v>
      </c>
    </row>
    <row r="472" spans="1:7">
      <c r="A472" s="35" t="s">
        <v>30</v>
      </c>
      <c r="B472" s="35"/>
      <c r="C472" s="39"/>
      <c r="D472" s="40"/>
      <c r="E472" s="40"/>
      <c r="F472" s="40"/>
      <c r="G472" s="41"/>
    </row>
    <row r="473" spans="1:7">
      <c r="A473" s="35" t="s">
        <v>31</v>
      </c>
      <c r="B473" s="35" t="s">
        <v>32</v>
      </c>
      <c r="C473" s="39">
        <f>'[2]22ps'!I7</f>
        <v>92000</v>
      </c>
      <c r="D473" s="40">
        <f>'[2]23ps'!I7</f>
        <v>52000</v>
      </c>
      <c r="E473" s="40">
        <f t="shared" ref="E473:E487" si="13">F473-D473</f>
        <v>68000</v>
      </c>
      <c r="F473" s="40">
        <v>120000</v>
      </c>
      <c r="G473" s="41">
        <f>[2]PS!I7</f>
        <v>120000</v>
      </c>
    </row>
    <row r="474" spans="1:7">
      <c r="A474" s="35" t="s">
        <v>33</v>
      </c>
      <c r="B474" s="35" t="s">
        <v>34</v>
      </c>
      <c r="C474" s="39">
        <f>'[2]22ps'!I8</f>
        <v>72000</v>
      </c>
      <c r="D474" s="40">
        <f>'[2]23ps'!I8</f>
        <v>42000</v>
      </c>
      <c r="E474" s="40">
        <f t="shared" si="13"/>
        <v>30000</v>
      </c>
      <c r="F474" s="40">
        <v>72000</v>
      </c>
      <c r="G474" s="41">
        <f>[2]PS!I8</f>
        <v>72000</v>
      </c>
    </row>
    <row r="475" spans="1:7">
      <c r="A475" s="35" t="s">
        <v>35</v>
      </c>
      <c r="B475" s="35" t="s">
        <v>36</v>
      </c>
      <c r="C475" s="39">
        <f>'[2]22ps'!I9</f>
        <v>72000</v>
      </c>
      <c r="D475" s="40">
        <f>'[2]23ps'!I9</f>
        <v>42000</v>
      </c>
      <c r="E475" s="40">
        <f t="shared" si="13"/>
        <v>30000</v>
      </c>
      <c r="F475" s="40">
        <v>72000</v>
      </c>
      <c r="G475" s="41">
        <f>[2]PS!I9</f>
        <v>72000</v>
      </c>
    </row>
    <row r="476" spans="1:7">
      <c r="A476" s="35" t="s">
        <v>37</v>
      </c>
      <c r="B476" s="35" t="s">
        <v>38</v>
      </c>
      <c r="C476" s="39">
        <f>'[2]22ps'!I10</f>
        <v>18000</v>
      </c>
      <c r="D476" s="40">
        <f>'[2]23ps'!I10</f>
        <v>18000</v>
      </c>
      <c r="E476" s="40">
        <f t="shared" si="13"/>
        <v>12000</v>
      </c>
      <c r="F476" s="40">
        <v>30000</v>
      </c>
      <c r="G476" s="41">
        <f>[2]PS!I10</f>
        <v>30000</v>
      </c>
    </row>
    <row r="477" spans="1:7">
      <c r="A477" s="35" t="s">
        <v>39</v>
      </c>
      <c r="B477" s="35" t="s">
        <v>40</v>
      </c>
      <c r="C477" s="39">
        <f>'[2]22ps'!I14</f>
        <v>0</v>
      </c>
      <c r="D477" s="40">
        <f>'[2]23ps'!I14</f>
        <v>0</v>
      </c>
      <c r="E477" s="40">
        <f t="shared" si="13"/>
        <v>0</v>
      </c>
      <c r="F477" s="40">
        <v>0</v>
      </c>
      <c r="G477" s="41">
        <v>0</v>
      </c>
    </row>
    <row r="478" spans="1:7">
      <c r="A478" s="35" t="s">
        <v>41</v>
      </c>
      <c r="B478" s="35" t="s">
        <v>42</v>
      </c>
      <c r="C478" s="39">
        <f>'[2]22ps'!I15</f>
        <v>0</v>
      </c>
      <c r="D478" s="40">
        <f>'[2]23ps'!I15</f>
        <v>0</v>
      </c>
      <c r="E478" s="40">
        <f t="shared" si="13"/>
        <v>0</v>
      </c>
      <c r="F478" s="40">
        <v>0</v>
      </c>
      <c r="G478" s="41">
        <f>[2]PS!I14</f>
        <v>0</v>
      </c>
    </row>
    <row r="479" spans="1:7">
      <c r="A479" s="35" t="s">
        <v>43</v>
      </c>
      <c r="B479" s="35" t="s">
        <v>44</v>
      </c>
      <c r="C479" s="39">
        <f>'[2]22ps'!I16</f>
        <v>15000</v>
      </c>
      <c r="D479" s="40">
        <f>'[2]23ps'!I16</f>
        <v>0</v>
      </c>
      <c r="E479" s="40">
        <f t="shared" si="13"/>
        <v>25000</v>
      </c>
      <c r="F479" s="40">
        <v>25000</v>
      </c>
      <c r="G479" s="41">
        <f>[2]PS!I15</f>
        <v>25000</v>
      </c>
    </row>
    <row r="480" spans="1:7">
      <c r="A480" s="35" t="s">
        <v>45</v>
      </c>
      <c r="B480" s="35" t="s">
        <v>46</v>
      </c>
      <c r="C480" s="39">
        <f>'[2]22ps'!I17</f>
        <v>116096</v>
      </c>
      <c r="D480" s="40">
        <f>'[2]23ps'!I17</f>
        <v>0</v>
      </c>
      <c r="E480" s="40">
        <f t="shared" si="13"/>
        <v>130960</v>
      </c>
      <c r="F480" s="40">
        <v>130960</v>
      </c>
      <c r="G480" s="41">
        <f>[2]PS!I16</f>
        <v>132176</v>
      </c>
    </row>
    <row r="481" spans="1:7">
      <c r="A481" s="35" t="s">
        <v>47</v>
      </c>
      <c r="B481" s="35" t="s">
        <v>48</v>
      </c>
      <c r="C481" s="39">
        <f>'[2]22ps'!I18</f>
        <v>164797.38</v>
      </c>
      <c r="D481" s="40">
        <f>'[2]23ps'!I18</f>
        <v>88480.56</v>
      </c>
      <c r="E481" s="40">
        <f t="shared" si="13"/>
        <v>100101.84</v>
      </c>
      <c r="F481" s="40">
        <v>188582.4</v>
      </c>
      <c r="G481" s="41">
        <f>[2]PS!I17</f>
        <v>190333.44</v>
      </c>
    </row>
    <row r="482" spans="1:7">
      <c r="A482" s="35" t="s">
        <v>49</v>
      </c>
      <c r="B482" s="35" t="s">
        <v>50</v>
      </c>
      <c r="C482" s="39">
        <f>'[2]22ps'!I19</f>
        <v>27435.12</v>
      </c>
      <c r="D482" s="40">
        <f>'[2]23ps'!I19</f>
        <v>14746.76</v>
      </c>
      <c r="E482" s="40">
        <f t="shared" si="13"/>
        <v>16683.64</v>
      </c>
      <c r="F482" s="40">
        <v>31430.4</v>
      </c>
      <c r="G482" s="41">
        <f>[2]PS!I18</f>
        <v>31722.24</v>
      </c>
    </row>
    <row r="483" spans="1:7">
      <c r="A483" s="35" t="s">
        <v>51</v>
      </c>
      <c r="B483" s="35" t="s">
        <v>52</v>
      </c>
      <c r="C483" s="39">
        <f>'[2]22ps'!I20</f>
        <v>21289.44</v>
      </c>
      <c r="D483" s="40">
        <f>'[2]23ps'!I20</f>
        <v>14746.76</v>
      </c>
      <c r="E483" s="40">
        <f t="shared" si="13"/>
        <v>24541.24</v>
      </c>
      <c r="F483" s="40">
        <v>39288</v>
      </c>
      <c r="G483" s="41">
        <f>[2]PS!I19</f>
        <v>31722.24</v>
      </c>
    </row>
    <row r="484" spans="1:7">
      <c r="A484" s="35" t="s">
        <v>53</v>
      </c>
      <c r="B484" s="35" t="s">
        <v>54</v>
      </c>
      <c r="C484" s="39">
        <f>'[2]22ps'!I21</f>
        <v>2700</v>
      </c>
      <c r="D484" s="40">
        <f>'[2]23ps'!I21</f>
        <v>2600</v>
      </c>
      <c r="E484" s="40">
        <f t="shared" si="13"/>
        <v>3400</v>
      </c>
      <c r="F484" s="40">
        <v>6000</v>
      </c>
      <c r="G484" s="41">
        <f>[2]PS!I20</f>
        <v>6000</v>
      </c>
    </row>
    <row r="485" spans="1:7">
      <c r="A485" s="35" t="s">
        <v>55</v>
      </c>
      <c r="B485" s="35" t="s">
        <v>56</v>
      </c>
      <c r="C485" s="39">
        <f>'[2]22ps'!I22</f>
        <v>0</v>
      </c>
      <c r="D485" s="40">
        <f>'[2]23ps'!I22</f>
        <v>0</v>
      </c>
      <c r="E485" s="40">
        <f t="shared" si="13"/>
        <v>0</v>
      </c>
      <c r="F485" s="40">
        <v>0</v>
      </c>
      <c r="G485" s="41">
        <f>[2]PS!I21</f>
        <v>0</v>
      </c>
    </row>
    <row r="486" spans="1:7">
      <c r="A486" s="84" t="s">
        <v>57</v>
      </c>
      <c r="B486" s="84" t="s">
        <v>58</v>
      </c>
      <c r="C486" s="55">
        <f>'[2]22ps'!I24+'[2]22ps'!I25+'[2]22ps'!I26</f>
        <v>168096</v>
      </c>
      <c r="D486" s="42">
        <f>'[2]23ps'!I24+'[2]23ps'!I25+'[2]23ps'!I27</f>
        <v>121749</v>
      </c>
      <c r="E486" s="42">
        <f t="shared" si="13"/>
        <v>59211</v>
      </c>
      <c r="F486" s="42">
        <v>180960</v>
      </c>
      <c r="G486" s="43">
        <f>[2]PS!I23+[2]PS!I24+[2]PS!I25</f>
        <v>182176</v>
      </c>
    </row>
    <row r="487" ht="18" customHeight="1" spans="1:7">
      <c r="A487" s="44" t="s">
        <v>59</v>
      </c>
      <c r="B487" s="109"/>
      <c r="C487" s="47">
        <f>SUM(C470:C486)</f>
        <v>2168060.1</v>
      </c>
      <c r="D487" s="47">
        <f>SUM(D470:D486)</f>
        <v>1206926.66</v>
      </c>
      <c r="E487" s="47">
        <f t="shared" si="13"/>
        <v>1334079.72</v>
      </c>
      <c r="F487" s="48">
        <f>SUM(F470:F486)</f>
        <v>2541006.38</v>
      </c>
      <c r="G487" s="110">
        <f>SUM(G470:G486)</f>
        <v>2606640.29</v>
      </c>
    </row>
    <row r="488" ht="26.4" spans="1:7">
      <c r="A488" s="86" t="s">
        <v>229</v>
      </c>
      <c r="B488" s="51"/>
      <c r="C488" s="52"/>
      <c r="D488" s="53"/>
      <c r="E488" s="53"/>
      <c r="F488" s="53"/>
      <c r="G488" s="54"/>
    </row>
    <row r="489" spans="1:7">
      <c r="A489" s="35" t="s">
        <v>61</v>
      </c>
      <c r="B489" s="35" t="s">
        <v>62</v>
      </c>
      <c r="C489" s="36">
        <f>'[2]22mooe'!I3</f>
        <v>315380</v>
      </c>
      <c r="D489" s="37">
        <f>'[2]23mooe'!I3</f>
        <v>85210</v>
      </c>
      <c r="E489" s="37">
        <f t="shared" ref="E489:E495" si="14">F489-D489</f>
        <v>114790</v>
      </c>
      <c r="F489" s="37">
        <v>200000</v>
      </c>
      <c r="G489" s="38">
        <f>[2]MOOE!I2</f>
        <v>200000</v>
      </c>
    </row>
    <row r="490" spans="1:7">
      <c r="A490" s="35" t="s">
        <v>63</v>
      </c>
      <c r="B490" s="35" t="s">
        <v>64</v>
      </c>
      <c r="C490" s="39">
        <f>'[2]22mooe'!I4</f>
        <v>191100</v>
      </c>
      <c r="D490" s="40">
        <f>'[2]23mooe'!I4</f>
        <v>139894</v>
      </c>
      <c r="E490" s="40">
        <f t="shared" si="14"/>
        <v>60106</v>
      </c>
      <c r="F490" s="40">
        <v>200000</v>
      </c>
      <c r="G490" s="41">
        <f>[2]MOOE!I3</f>
        <v>200000</v>
      </c>
    </row>
    <row r="491" spans="1:7">
      <c r="A491" s="35" t="s">
        <v>65</v>
      </c>
      <c r="B491" s="35" t="s">
        <v>66</v>
      </c>
      <c r="C491" s="39">
        <f>'[2]22mooe'!I5</f>
        <v>80000</v>
      </c>
      <c r="D491" s="40">
        <f>'[2]23mooe'!I5</f>
        <v>43755.25</v>
      </c>
      <c r="E491" s="40">
        <f t="shared" si="14"/>
        <v>36244.75</v>
      </c>
      <c r="F491" s="40">
        <v>80000</v>
      </c>
      <c r="G491" s="41">
        <f>[2]MOOE!I4</f>
        <v>100000</v>
      </c>
    </row>
    <row r="492" spans="1:7">
      <c r="A492" s="35" t="s">
        <v>67</v>
      </c>
      <c r="B492" s="35" t="s">
        <v>68</v>
      </c>
      <c r="C492" s="39">
        <v>0</v>
      </c>
      <c r="D492" s="40">
        <v>0</v>
      </c>
      <c r="E492" s="40">
        <f t="shared" si="14"/>
        <v>0</v>
      </c>
      <c r="F492" s="40">
        <v>0</v>
      </c>
      <c r="G492" s="41">
        <f>[2]MOOE!I6</f>
        <v>0</v>
      </c>
    </row>
    <row r="493" spans="1:7">
      <c r="A493" s="35" t="s">
        <v>75</v>
      </c>
      <c r="B493" s="35" t="s">
        <v>76</v>
      </c>
      <c r="C493" s="39">
        <f>'[2]22mooe'!I11</f>
        <v>3600</v>
      </c>
      <c r="D493" s="40">
        <f>'[2]23mooe'!I11</f>
        <v>1500</v>
      </c>
      <c r="E493" s="40">
        <f t="shared" si="14"/>
        <v>2100</v>
      </c>
      <c r="F493" s="40">
        <v>3600</v>
      </c>
      <c r="G493" s="41">
        <f>[2]MOOE!I10</f>
        <v>3600</v>
      </c>
    </row>
    <row r="494" spans="1:7">
      <c r="A494" s="35" t="s">
        <v>143</v>
      </c>
      <c r="B494" s="35" t="s">
        <v>78</v>
      </c>
      <c r="C494" s="39">
        <f>'[2]22mooe'!I12</f>
        <v>10442</v>
      </c>
      <c r="D494" s="40">
        <f>'[2]23mooe'!I12</f>
        <v>5266</v>
      </c>
      <c r="E494" s="40">
        <f t="shared" si="14"/>
        <v>14734</v>
      </c>
      <c r="F494" s="40">
        <v>20000</v>
      </c>
      <c r="G494" s="41">
        <f>[2]MOOE!I11</f>
        <v>20000</v>
      </c>
    </row>
    <row r="495" spans="1:7">
      <c r="A495" s="35" t="s">
        <v>79</v>
      </c>
      <c r="B495" s="35" t="s">
        <v>80</v>
      </c>
      <c r="C495" s="39">
        <f>'[2]22mooe'!I13</f>
        <v>7500</v>
      </c>
      <c r="D495" s="40">
        <f>'[2]23mooe'!I13</f>
        <v>11000</v>
      </c>
      <c r="E495" s="40">
        <f t="shared" si="14"/>
        <v>4000</v>
      </c>
      <c r="F495" s="40">
        <v>15000</v>
      </c>
      <c r="G495" s="41">
        <f>[2]MOOE!I12</f>
        <v>15000</v>
      </c>
    </row>
    <row r="496" spans="1:7">
      <c r="A496" s="35" t="s">
        <v>89</v>
      </c>
      <c r="B496" s="35" t="s">
        <v>90</v>
      </c>
      <c r="C496" s="39">
        <f>'[2]22mooe'!I19</f>
        <v>0</v>
      </c>
      <c r="D496" s="40">
        <f>'[2]23mooe'!I19</f>
        <v>0</v>
      </c>
      <c r="E496" s="40">
        <f>F496</f>
        <v>0</v>
      </c>
      <c r="F496" s="40">
        <v>0</v>
      </c>
      <c r="G496" s="41">
        <v>0</v>
      </c>
    </row>
    <row r="497" spans="1:7">
      <c r="A497" s="35" t="s">
        <v>95</v>
      </c>
      <c r="B497" s="35" t="s">
        <v>96</v>
      </c>
      <c r="C497" s="39">
        <v>0</v>
      </c>
      <c r="D497" s="40">
        <v>0</v>
      </c>
      <c r="E497" s="40">
        <f>F497-D497</f>
        <v>0</v>
      </c>
      <c r="F497" s="40">
        <v>0</v>
      </c>
      <c r="G497" s="41">
        <f>[2]MOOE!I20</f>
        <v>0</v>
      </c>
    </row>
    <row r="498" spans="1:7">
      <c r="A498" s="35" t="s">
        <v>153</v>
      </c>
      <c r="B498" s="35" t="s">
        <v>154</v>
      </c>
      <c r="C498" s="39">
        <f>'[2]22mooe'!I27</f>
        <v>729267.73</v>
      </c>
      <c r="D498" s="40">
        <f>'[2]23mooe'!I28</f>
        <v>288201.63</v>
      </c>
      <c r="E498" s="40">
        <f>F498-D498</f>
        <v>2511798.37</v>
      </c>
      <c r="F498" s="40">
        <v>2800000</v>
      </c>
      <c r="G498" s="41">
        <f>[2]MOOE!I24</f>
        <v>3750000</v>
      </c>
    </row>
    <row r="499" spans="1:7">
      <c r="A499" s="35" t="s">
        <v>105</v>
      </c>
      <c r="B499" s="35" t="s">
        <v>106</v>
      </c>
      <c r="C499" s="39">
        <f>'[2]22mooe'!I28</f>
        <v>270000</v>
      </c>
      <c r="D499" s="40">
        <f>'[2]23mooe'!I29</f>
        <v>226663.5</v>
      </c>
      <c r="E499" s="40">
        <f>F499-D499</f>
        <v>123336.5</v>
      </c>
      <c r="F499" s="40">
        <v>350000</v>
      </c>
      <c r="G499" s="41">
        <f>[2]MOOE!I25</f>
        <v>150000</v>
      </c>
    </row>
    <row r="500" ht="27.15" spans="1:7">
      <c r="A500" s="90" t="s">
        <v>107</v>
      </c>
      <c r="B500" s="91"/>
      <c r="C500" s="92">
        <f>SUM(C489:C499)</f>
        <v>1607289.73</v>
      </c>
      <c r="D500" s="46">
        <f>SUM(D489:D499)</f>
        <v>801490.38</v>
      </c>
      <c r="E500" s="46">
        <f>F500-D500</f>
        <v>2867109.62</v>
      </c>
      <c r="F500" s="92">
        <f>SUM(F489:F499)</f>
        <v>3668600</v>
      </c>
      <c r="G500" s="85">
        <f>SUM(G489:G499)</f>
        <v>4438600</v>
      </c>
    </row>
    <row r="501" spans="1:7">
      <c r="A501" s="57" t="s">
        <v>225</v>
      </c>
      <c r="B501" s="35"/>
      <c r="C501" s="39"/>
      <c r="D501" s="40"/>
      <c r="E501" s="40"/>
      <c r="F501" s="40"/>
      <c r="G501" s="41"/>
    </row>
    <row r="502" spans="1:7">
      <c r="A502" s="35" t="s">
        <v>131</v>
      </c>
      <c r="B502" s="103" t="s">
        <v>110</v>
      </c>
      <c r="C502" s="39">
        <f>'[2]22mooe'!I34</f>
        <v>36802</v>
      </c>
      <c r="D502" s="40">
        <f>'[2]23mooe'!I34</f>
        <v>0</v>
      </c>
      <c r="E502" s="40">
        <f>F502-D502</f>
        <v>0</v>
      </c>
      <c r="F502" s="40">
        <v>0</v>
      </c>
      <c r="G502" s="41">
        <f>[2]MOOE!I31</f>
        <v>50000</v>
      </c>
    </row>
    <row r="503" spans="1:7">
      <c r="A503" s="35" t="s">
        <v>111</v>
      </c>
      <c r="B503" s="35" t="s">
        <v>112</v>
      </c>
      <c r="C503" s="39">
        <f>'[2]22mooe'!I32</f>
        <v>13198</v>
      </c>
      <c r="D503" s="40">
        <v>0</v>
      </c>
      <c r="E503" s="40">
        <f>F503-D503</f>
        <v>0</v>
      </c>
      <c r="F503" s="40">
        <v>0</v>
      </c>
      <c r="G503" s="41">
        <f>[2]MOOE!I30</f>
        <v>0</v>
      </c>
    </row>
    <row r="504" spans="1:7">
      <c r="A504" s="35" t="s">
        <v>132</v>
      </c>
      <c r="B504" s="104" t="s">
        <v>116</v>
      </c>
      <c r="C504" s="39">
        <f>'[2]22mooe'!I35</f>
        <v>0</v>
      </c>
      <c r="D504" s="40">
        <v>0</v>
      </c>
      <c r="E504" s="40">
        <f>F504-D504</f>
        <v>0</v>
      </c>
      <c r="F504" s="40"/>
      <c r="G504" s="41">
        <f>[2]MOOE!I32</f>
        <v>0</v>
      </c>
    </row>
    <row r="505" ht="18.75" customHeight="1" spans="1:7">
      <c r="A505" s="60" t="s">
        <v>117</v>
      </c>
      <c r="B505" s="61"/>
      <c r="C505" s="62">
        <f>SUM(C502:C504)</f>
        <v>50000</v>
      </c>
      <c r="D505" s="62">
        <f>SUM(D502:D504)</f>
        <v>0</v>
      </c>
      <c r="E505" s="63">
        <f>F505-D505</f>
        <v>0</v>
      </c>
      <c r="F505" s="62">
        <f>SUM(F502:F504)</f>
        <v>0</v>
      </c>
      <c r="G505" s="64">
        <f>SUM(G502:G504)</f>
        <v>50000</v>
      </c>
    </row>
    <row r="506" ht="21" customHeight="1" spans="1:7">
      <c r="A506" s="44"/>
      <c r="B506" s="66"/>
      <c r="C506" s="67">
        <f>C487+C500+C505</f>
        <v>3825349.83</v>
      </c>
      <c r="D506" s="68">
        <f>D487+D500+D505</f>
        <v>2008417.04</v>
      </c>
      <c r="E506" s="68">
        <f>F506-D506</f>
        <v>4201189.34</v>
      </c>
      <c r="F506" s="67">
        <f>F487+F500+F505</f>
        <v>6209606.38</v>
      </c>
      <c r="G506" s="69">
        <f>G487+G500+G505</f>
        <v>7095240.29</v>
      </c>
    </row>
    <row r="507" ht="15" spans="1:7">
      <c r="A507" s="70"/>
      <c r="B507" s="70"/>
      <c r="C507" s="71"/>
      <c r="D507" s="71"/>
      <c r="E507" s="71"/>
      <c r="F507" s="71"/>
      <c r="G507" s="71"/>
    </row>
    <row r="508" ht="15" spans="1:7">
      <c r="A508" s="72" t="s">
        <v>119</v>
      </c>
      <c r="B508" s="73"/>
      <c r="C508" s="71"/>
      <c r="D508" s="71"/>
      <c r="E508" s="71"/>
      <c r="F508" s="71"/>
      <c r="G508" s="71"/>
    </row>
    <row r="509" ht="15" spans="1:7">
      <c r="A509" s="74"/>
      <c r="B509" s="73"/>
      <c r="C509" s="71"/>
      <c r="D509" s="71"/>
      <c r="E509" s="71"/>
      <c r="F509" s="71"/>
      <c r="G509" s="71"/>
    </row>
    <row r="510" ht="15" spans="1:7">
      <c r="A510" s="74"/>
      <c r="B510" s="73"/>
      <c r="C510" s="71"/>
      <c r="D510" s="71"/>
      <c r="E510" s="71"/>
      <c r="F510" s="71"/>
      <c r="G510" s="71"/>
    </row>
    <row r="511" spans="1:7">
      <c r="A511" s="75" t="s">
        <v>120</v>
      </c>
      <c r="B511" s="72" t="s">
        <v>121</v>
      </c>
      <c r="C511" s="76"/>
      <c r="D511" s="77"/>
      <c r="E511" s="78" t="s">
        <v>122</v>
      </c>
      <c r="F511" s="78"/>
      <c r="G511" s="76"/>
    </row>
    <row r="512" spans="1:7">
      <c r="A512" s="81" t="s">
        <v>125</v>
      </c>
      <c r="B512" s="81" t="s">
        <v>125</v>
      </c>
      <c r="C512" s="81"/>
      <c r="D512" s="81"/>
      <c r="E512" s="81" t="s">
        <v>124</v>
      </c>
      <c r="F512" s="81"/>
      <c r="G512" s="81"/>
    </row>
    <row r="513" spans="1:7">
      <c r="A513" s="82" t="s">
        <v>127</v>
      </c>
      <c r="B513" s="82" t="s">
        <v>127</v>
      </c>
      <c r="C513" s="82"/>
      <c r="D513" s="82"/>
      <c r="E513" s="82" t="s">
        <v>126</v>
      </c>
      <c r="F513" s="82"/>
      <c r="G513" s="82"/>
    </row>
    <row r="514" spans="1:7">
      <c r="A514" s="82"/>
      <c r="B514" s="82"/>
      <c r="C514" s="82"/>
      <c r="D514" s="82"/>
      <c r="E514" s="82"/>
      <c r="F514" s="82"/>
      <c r="G514" s="82"/>
    </row>
    <row r="515" spans="1:7">
      <c r="A515" s="82"/>
      <c r="B515" s="82"/>
      <c r="C515" s="82"/>
      <c r="D515" s="82"/>
      <c r="E515" s="82"/>
      <c r="F515" s="82"/>
      <c r="G515" s="97" t="s">
        <v>237</v>
      </c>
    </row>
    <row r="516" spans="1:7">
      <c r="A516" s="98"/>
      <c r="B516" s="98"/>
      <c r="C516" s="98"/>
      <c r="D516" s="98"/>
      <c r="E516" s="98"/>
      <c r="F516" s="98"/>
      <c r="G516" s="98"/>
    </row>
    <row r="517" s="1" customFormat="1" spans="1:1">
      <c r="A517" s="4" t="s">
        <v>201</v>
      </c>
    </row>
    <row r="518" s="1" customFormat="1" customHeight="1" spans="1:7">
      <c r="A518" s="4" t="s">
        <v>202</v>
      </c>
      <c r="B518" s="128"/>
      <c r="C518" s="128"/>
      <c r="D518" s="128"/>
      <c r="E518" s="128"/>
      <c r="F518" s="128"/>
      <c r="G518" s="128"/>
    </row>
    <row r="519" s="1" customFormat="1" ht="24" customHeight="1" spans="1:7">
      <c r="A519" s="129" t="s">
        <v>203</v>
      </c>
      <c r="B519" s="129"/>
      <c r="C519" s="129"/>
      <c r="D519" s="129"/>
      <c r="E519" s="129"/>
      <c r="F519" s="129"/>
      <c r="G519" s="129"/>
    </row>
    <row r="520" spans="1:8">
      <c r="A520" s="5"/>
      <c r="B520" s="5"/>
      <c r="C520" s="5"/>
      <c r="D520" s="5"/>
      <c r="E520" s="5"/>
      <c r="F520" s="5"/>
      <c r="G520" s="5"/>
      <c r="H520" s="5"/>
    </row>
    <row r="521" spans="1:8">
      <c r="A521" s="6" t="s">
        <v>204</v>
      </c>
      <c r="B521" s="6"/>
      <c r="C521" s="6"/>
      <c r="D521" s="6"/>
      <c r="E521" s="6"/>
      <c r="F521" s="6"/>
      <c r="G521" s="6"/>
      <c r="H521" s="5"/>
    </row>
    <row r="522" spans="1:8">
      <c r="A522" s="7"/>
      <c r="B522" s="7"/>
      <c r="C522" s="7"/>
      <c r="D522" s="7"/>
      <c r="E522" s="7"/>
      <c r="F522" s="7"/>
      <c r="G522" s="7"/>
      <c r="H522" s="5"/>
    </row>
    <row r="523" spans="1:8">
      <c r="A523" s="8" t="s">
        <v>205</v>
      </c>
      <c r="B523" s="9" t="s">
        <v>206</v>
      </c>
      <c r="C523" s="10"/>
      <c r="D523" s="8" t="s">
        <v>207</v>
      </c>
      <c r="E523" s="9">
        <v>2024</v>
      </c>
      <c r="F523" s="10"/>
      <c r="G523" s="10"/>
      <c r="H523" s="5"/>
    </row>
    <row r="524" ht="43.2" spans="1:8">
      <c r="A524" s="15" t="s">
        <v>208</v>
      </c>
      <c r="B524" s="12" t="s">
        <v>209</v>
      </c>
      <c r="C524" s="16"/>
      <c r="D524" s="15" t="s">
        <v>210</v>
      </c>
      <c r="E524" s="83" t="s">
        <v>238</v>
      </c>
      <c r="F524" s="16"/>
      <c r="G524" s="16"/>
      <c r="H524" s="5"/>
    </row>
    <row r="525" spans="1:8">
      <c r="A525" s="15" t="s">
        <v>212</v>
      </c>
      <c r="B525" s="12" t="s">
        <v>213</v>
      </c>
      <c r="C525" s="16"/>
      <c r="D525" s="16"/>
      <c r="E525" s="16"/>
      <c r="F525" s="16"/>
      <c r="G525" s="16"/>
      <c r="H525" s="5"/>
    </row>
    <row r="527" spans="1:7">
      <c r="A527" s="17" t="s">
        <v>214</v>
      </c>
      <c r="B527" s="17" t="s">
        <v>215</v>
      </c>
      <c r="C527" s="18" t="s">
        <v>216</v>
      </c>
      <c r="D527" s="19" t="s">
        <v>217</v>
      </c>
      <c r="E527" s="20"/>
      <c r="F527" s="21"/>
      <c r="G527" s="22" t="s">
        <v>218</v>
      </c>
    </row>
    <row r="528" ht="9.75" customHeight="1" spans="1:7">
      <c r="A528" s="23"/>
      <c r="B528" s="23"/>
      <c r="C528" s="24"/>
      <c r="D528" s="25" t="s">
        <v>219</v>
      </c>
      <c r="E528" s="26" t="s">
        <v>220</v>
      </c>
      <c r="F528" s="25" t="s">
        <v>221</v>
      </c>
      <c r="G528" s="23"/>
    </row>
    <row r="529" ht="24" customHeight="1" spans="1:7">
      <c r="A529" s="27" t="s">
        <v>222</v>
      </c>
      <c r="B529" s="28"/>
      <c r="C529" s="29"/>
      <c r="D529" s="28"/>
      <c r="E529" s="29"/>
      <c r="F529" s="28"/>
      <c r="G529" s="30"/>
    </row>
    <row r="530" ht="7.8" customHeight="1" spans="1:7">
      <c r="A530" s="31"/>
      <c r="B530" s="31"/>
      <c r="C530" s="4"/>
      <c r="D530" s="31"/>
      <c r="E530" s="4"/>
      <c r="F530" s="31"/>
      <c r="G530" s="32"/>
    </row>
    <row r="531" s="2" customFormat="1" ht="15" customHeight="1" spans="1:7">
      <c r="A531" s="33" t="s">
        <v>223</v>
      </c>
      <c r="B531" s="31"/>
      <c r="C531" s="4"/>
      <c r="D531" s="31"/>
      <c r="E531" s="4"/>
      <c r="F531" s="31"/>
      <c r="G531" s="32"/>
    </row>
    <row r="532" spans="1:7">
      <c r="A532" s="35" t="s">
        <v>26</v>
      </c>
      <c r="B532" s="35" t="s">
        <v>27</v>
      </c>
      <c r="C532" s="36">
        <f>'[2]22ps'!J5</f>
        <v>1478898</v>
      </c>
      <c r="D532" s="37">
        <f>'[2]23ps'!J5</f>
        <v>818812</v>
      </c>
      <c r="E532" s="37">
        <f>F532-D532</f>
        <v>915656</v>
      </c>
      <c r="F532" s="37">
        <v>1734468</v>
      </c>
      <c r="G532" s="38">
        <f>[2]PS!J5</f>
        <v>1752288</v>
      </c>
    </row>
    <row r="533" spans="1:7">
      <c r="A533" s="35" t="s">
        <v>28</v>
      </c>
      <c r="B533" s="35" t="s">
        <v>29</v>
      </c>
      <c r="C533" s="39">
        <f>'[2]22ps'!J6</f>
        <v>120336.21</v>
      </c>
      <c r="D533" s="40">
        <f>'[2]23ps'!J6</f>
        <v>26642.37</v>
      </c>
      <c r="E533" s="40">
        <f>F533-D533</f>
        <v>21321.58</v>
      </c>
      <c r="F533" s="40">
        <v>47963.95</v>
      </c>
      <c r="G533" s="41">
        <f>[2]PS!J6</f>
        <v>140745.82</v>
      </c>
    </row>
    <row r="534" spans="1:7">
      <c r="A534" s="35" t="s">
        <v>30</v>
      </c>
      <c r="B534" s="35"/>
      <c r="C534" s="39"/>
      <c r="D534" s="40"/>
      <c r="E534" s="40"/>
      <c r="F534" s="40"/>
      <c r="G534" s="41"/>
    </row>
    <row r="535" spans="1:7">
      <c r="A535" s="35" t="s">
        <v>31</v>
      </c>
      <c r="B535" s="35" t="s">
        <v>32</v>
      </c>
      <c r="C535" s="39">
        <f>'[2]22ps'!J7</f>
        <v>116000</v>
      </c>
      <c r="D535" s="40">
        <f>'[2]23ps'!J7</f>
        <v>52000</v>
      </c>
      <c r="E535" s="40">
        <f t="shared" ref="E535:E549" si="15">F535-D535</f>
        <v>92000</v>
      </c>
      <c r="F535" s="40">
        <v>144000</v>
      </c>
      <c r="G535" s="41">
        <f>[2]PS!J7</f>
        <v>144000</v>
      </c>
    </row>
    <row r="536" spans="1:7">
      <c r="A536" s="35" t="s">
        <v>33</v>
      </c>
      <c r="B536" s="35" t="s">
        <v>34</v>
      </c>
      <c r="C536" s="39">
        <f>'[2]22ps'!J8</f>
        <v>72000</v>
      </c>
      <c r="D536" s="40">
        <f>'[2]23ps'!J8</f>
        <v>42000</v>
      </c>
      <c r="E536" s="40">
        <f t="shared" si="15"/>
        <v>30000</v>
      </c>
      <c r="F536" s="40">
        <v>72000</v>
      </c>
      <c r="G536" s="41">
        <f>[2]PS!J8</f>
        <v>72000</v>
      </c>
    </row>
    <row r="537" spans="1:7">
      <c r="A537" s="35" t="s">
        <v>35</v>
      </c>
      <c r="B537" s="35" t="s">
        <v>36</v>
      </c>
      <c r="C537" s="39">
        <f>'[2]22ps'!J9</f>
        <v>72000</v>
      </c>
      <c r="D537" s="40">
        <f>'[2]23ps'!J9</f>
        <v>42000</v>
      </c>
      <c r="E537" s="40">
        <f t="shared" si="15"/>
        <v>30000</v>
      </c>
      <c r="F537" s="40">
        <v>72000</v>
      </c>
      <c r="G537" s="41">
        <f>[2]PS!J9</f>
        <v>72000</v>
      </c>
    </row>
    <row r="538" spans="1:7">
      <c r="A538" s="35" t="s">
        <v>37</v>
      </c>
      <c r="B538" s="35" t="s">
        <v>38</v>
      </c>
      <c r="C538" s="39">
        <f>'[2]22ps'!J10</f>
        <v>24000</v>
      </c>
      <c r="D538" s="40">
        <f>'[2]23ps'!J10</f>
        <v>24000</v>
      </c>
      <c r="E538" s="40">
        <f t="shared" si="15"/>
        <v>12000</v>
      </c>
      <c r="F538" s="40">
        <v>36000</v>
      </c>
      <c r="G538" s="41">
        <f>[2]PS!J10</f>
        <v>36000</v>
      </c>
    </row>
    <row r="539" spans="1:7">
      <c r="A539" s="35" t="s">
        <v>39</v>
      </c>
      <c r="B539" s="35" t="s">
        <v>40</v>
      </c>
      <c r="C539" s="39">
        <f>'[2]22ps'!J14</f>
        <v>0</v>
      </c>
      <c r="D539" s="40">
        <f>'[2]23ps'!J14</f>
        <v>0</v>
      </c>
      <c r="E539" s="40">
        <f t="shared" si="15"/>
        <v>0</v>
      </c>
      <c r="F539" s="40">
        <v>0</v>
      </c>
      <c r="G539" s="41">
        <v>0</v>
      </c>
    </row>
    <row r="540" spans="1:7">
      <c r="A540" s="35" t="s">
        <v>41</v>
      </c>
      <c r="B540" s="35" t="s">
        <v>42</v>
      </c>
      <c r="C540" s="39">
        <f>'[2]22ps'!J15</f>
        <v>0</v>
      </c>
      <c r="D540" s="40">
        <v>0</v>
      </c>
      <c r="E540" s="40">
        <f t="shared" si="15"/>
        <v>5000</v>
      </c>
      <c r="F540" s="40">
        <v>5000</v>
      </c>
      <c r="G540" s="41">
        <f>[2]PS!J14</f>
        <v>0</v>
      </c>
    </row>
    <row r="541" spans="1:7">
      <c r="A541" s="35" t="s">
        <v>43</v>
      </c>
      <c r="B541" s="35" t="s">
        <v>44</v>
      </c>
      <c r="C541" s="39">
        <f>'[2]22ps'!J16</f>
        <v>20000</v>
      </c>
      <c r="D541" s="40">
        <f>'[2]23ps'!J16</f>
        <v>0</v>
      </c>
      <c r="E541" s="40">
        <f t="shared" si="15"/>
        <v>30000</v>
      </c>
      <c r="F541" s="40">
        <v>30000</v>
      </c>
      <c r="G541" s="41">
        <f>[2]PS!J15</f>
        <v>30000</v>
      </c>
    </row>
    <row r="542" spans="1:7">
      <c r="A542" s="35" t="s">
        <v>45</v>
      </c>
      <c r="B542" s="35" t="s">
        <v>46</v>
      </c>
      <c r="C542" s="39">
        <f>'[2]22ps'!J17</f>
        <v>129174</v>
      </c>
      <c r="D542" s="40">
        <f>'[2]23ps'!J17</f>
        <v>0</v>
      </c>
      <c r="E542" s="40">
        <f t="shared" si="15"/>
        <v>144539</v>
      </c>
      <c r="F542" s="40">
        <v>144539</v>
      </c>
      <c r="G542" s="41">
        <f>[2]PS!J16</f>
        <v>146024</v>
      </c>
    </row>
    <row r="543" spans="1:7">
      <c r="A543" s="35" t="s">
        <v>47</v>
      </c>
      <c r="B543" s="35" t="s">
        <v>48</v>
      </c>
      <c r="C543" s="39">
        <f>'[2]22ps'!J18</f>
        <v>182865.56</v>
      </c>
      <c r="D543" s="40">
        <f>'[2]23ps'!J18</f>
        <v>80912.76</v>
      </c>
      <c r="E543" s="40">
        <f t="shared" si="15"/>
        <v>127223.4</v>
      </c>
      <c r="F543" s="40">
        <v>208136.16</v>
      </c>
      <c r="G543" s="41">
        <f>[2]PS!J17</f>
        <v>210274.56</v>
      </c>
    </row>
    <row r="544" spans="1:7">
      <c r="A544" s="35" t="s">
        <v>49</v>
      </c>
      <c r="B544" s="35" t="s">
        <v>50</v>
      </c>
      <c r="C544" s="39">
        <f>'[2]22ps'!J19</f>
        <v>30461.52</v>
      </c>
      <c r="D544" s="40">
        <f>'[2]23ps'!J19</f>
        <v>13485.3</v>
      </c>
      <c r="E544" s="40">
        <f t="shared" si="15"/>
        <v>21204.06</v>
      </c>
      <c r="F544" s="40">
        <v>34689.36</v>
      </c>
      <c r="G544" s="41">
        <f>[2]PS!J18</f>
        <v>35045.76</v>
      </c>
    </row>
    <row r="545" spans="1:7">
      <c r="A545" s="35" t="s">
        <v>51</v>
      </c>
      <c r="B545" s="35" t="s">
        <v>52</v>
      </c>
      <c r="C545" s="39">
        <f>'[2]22ps'!J20</f>
        <v>24257.31</v>
      </c>
      <c r="D545" s="40">
        <f>'[2]23ps'!J20</f>
        <v>13485.46</v>
      </c>
      <c r="E545" s="40">
        <f t="shared" si="15"/>
        <v>29876.24</v>
      </c>
      <c r="F545" s="40">
        <v>43361.7</v>
      </c>
      <c r="G545" s="41">
        <f>[2]PS!J19</f>
        <v>35045.76</v>
      </c>
    </row>
    <row r="546" spans="1:7">
      <c r="A546" s="35" t="s">
        <v>53</v>
      </c>
      <c r="B546" s="35" t="s">
        <v>54</v>
      </c>
      <c r="C546" s="39">
        <f>'[2]22ps'!J21</f>
        <v>4800</v>
      </c>
      <c r="D546" s="40">
        <f>'[2]23ps'!J21</f>
        <v>2600</v>
      </c>
      <c r="E546" s="40">
        <f t="shared" si="15"/>
        <v>4600</v>
      </c>
      <c r="F546" s="40">
        <v>7200</v>
      </c>
      <c r="G546" s="41">
        <f>[2]PS!J20</f>
        <v>7200</v>
      </c>
    </row>
    <row r="547" spans="1:7">
      <c r="A547" s="35" t="s">
        <v>55</v>
      </c>
      <c r="B547" s="35" t="s">
        <v>56</v>
      </c>
      <c r="C547" s="39">
        <f>'[2]22ps'!J22</f>
        <v>0</v>
      </c>
      <c r="D547" s="40">
        <f>'[2]23ps'!J22</f>
        <v>0</v>
      </c>
      <c r="E547" s="40">
        <f t="shared" si="15"/>
        <v>0</v>
      </c>
      <c r="F547" s="40">
        <v>0</v>
      </c>
      <c r="G547" s="41">
        <f>[2]PS!J21</f>
        <v>0</v>
      </c>
    </row>
    <row r="548" spans="1:7">
      <c r="A548" s="84" t="s">
        <v>57</v>
      </c>
      <c r="B548" s="84" t="s">
        <v>58</v>
      </c>
      <c r="C548" s="55">
        <f>'[2]22ps'!J24+'[2]22ps'!J25+'[2]22ps'!J26</f>
        <v>194474</v>
      </c>
      <c r="D548" s="42">
        <f>'[2]23ps'!J24+'[2]23ps'!J25+'[2]23ps'!J27</f>
        <v>140328</v>
      </c>
      <c r="E548" s="42">
        <f t="shared" si="15"/>
        <v>64211</v>
      </c>
      <c r="F548" s="42">
        <v>204539</v>
      </c>
      <c r="G548" s="43">
        <f>[2]PS!J23+[2]PS!J24+[2]PS!J25</f>
        <v>206024</v>
      </c>
    </row>
    <row r="549" ht="18" customHeight="1" spans="1:7">
      <c r="A549" s="44" t="s">
        <v>59</v>
      </c>
      <c r="B549" s="109"/>
      <c r="C549" s="47">
        <f>SUM(C532:C548)</f>
        <v>2469266.6</v>
      </c>
      <c r="D549" s="47">
        <f>SUM(D532:D548)</f>
        <v>1256265.89</v>
      </c>
      <c r="E549" s="47">
        <f t="shared" si="15"/>
        <v>1527631.28</v>
      </c>
      <c r="F549" s="48">
        <f>SUM(F532:F548)</f>
        <v>2783897.17</v>
      </c>
      <c r="G549" s="110">
        <f>SUM(G532:G548)</f>
        <v>2886647.9</v>
      </c>
    </row>
    <row r="550" ht="26.4" spans="1:7">
      <c r="A550" s="86" t="s">
        <v>239</v>
      </c>
      <c r="B550" s="51"/>
      <c r="C550" s="52"/>
      <c r="D550" s="53"/>
      <c r="E550" s="53"/>
      <c r="F550" s="53"/>
      <c r="G550" s="54"/>
    </row>
    <row r="551" spans="1:7">
      <c r="A551" s="35" t="s">
        <v>61</v>
      </c>
      <c r="B551" s="35" t="s">
        <v>62</v>
      </c>
      <c r="C551" s="36">
        <f>'[2]22mooe'!J3</f>
        <v>198814</v>
      </c>
      <c r="D551" s="37">
        <f>'[2]23mooe'!J3</f>
        <v>112000</v>
      </c>
      <c r="E551" s="37">
        <f t="shared" ref="E551:E561" si="16">F551-D551</f>
        <v>108000</v>
      </c>
      <c r="F551" s="37">
        <v>220000</v>
      </c>
      <c r="G551" s="38">
        <f>[2]MOOE!J2</f>
        <v>250000</v>
      </c>
    </row>
    <row r="552" spans="1:7">
      <c r="A552" s="35" t="s">
        <v>63</v>
      </c>
      <c r="B552" s="35" t="s">
        <v>64</v>
      </c>
      <c r="C552" s="39">
        <f>'[2]22mooe'!J4</f>
        <v>205756</v>
      </c>
      <c r="D552" s="40">
        <f>'[2]23mooe'!J4</f>
        <v>112900</v>
      </c>
      <c r="E552" s="40">
        <f t="shared" si="16"/>
        <v>107100</v>
      </c>
      <c r="F552" s="40">
        <v>220000</v>
      </c>
      <c r="G552" s="41">
        <f>[2]MOOE!J3</f>
        <v>250000</v>
      </c>
    </row>
    <row r="553" spans="1:7">
      <c r="A553" s="35" t="s">
        <v>65</v>
      </c>
      <c r="B553" s="35" t="s">
        <v>66</v>
      </c>
      <c r="C553" s="39">
        <f>'[2]22mooe'!J5</f>
        <v>99996.52</v>
      </c>
      <c r="D553" s="40">
        <f>'[2]23mooe'!J5</f>
        <v>63080.47</v>
      </c>
      <c r="E553" s="40">
        <f t="shared" si="16"/>
        <v>36919.53</v>
      </c>
      <c r="F553" s="40">
        <v>100000</v>
      </c>
      <c r="G553" s="41">
        <f>[2]MOOE!J4</f>
        <v>100000</v>
      </c>
    </row>
    <row r="554" spans="1:7">
      <c r="A554" s="35" t="s">
        <v>67</v>
      </c>
      <c r="B554" s="35" t="s">
        <v>68</v>
      </c>
      <c r="C554" s="39">
        <f>'[2]22mooe'!J7</f>
        <v>59786.99</v>
      </c>
      <c r="D554" s="40">
        <f>'[2]23mooe'!J7</f>
        <v>38581.36</v>
      </c>
      <c r="E554" s="40">
        <f t="shared" si="16"/>
        <v>1418.64</v>
      </c>
      <c r="F554" s="40">
        <v>40000</v>
      </c>
      <c r="G554" s="41">
        <f>[2]MOOE!J6</f>
        <v>60000</v>
      </c>
    </row>
    <row r="555" spans="1:7">
      <c r="A555" s="35" t="s">
        <v>156</v>
      </c>
      <c r="B555" s="35" t="s">
        <v>86</v>
      </c>
      <c r="C555" s="39">
        <f>'[2]22mooe'!J18</f>
        <v>0</v>
      </c>
      <c r="D555" s="40">
        <v>0</v>
      </c>
      <c r="E555" s="40">
        <f t="shared" si="16"/>
        <v>0</v>
      </c>
      <c r="F555" s="40">
        <v>0</v>
      </c>
      <c r="G555" s="41">
        <f>[2]MOOE!J16</f>
        <v>0</v>
      </c>
    </row>
    <row r="556" spans="1:7">
      <c r="A556" s="35" t="s">
        <v>75</v>
      </c>
      <c r="B556" s="35" t="s">
        <v>76</v>
      </c>
      <c r="C556" s="39">
        <f>'[2]22mooe'!J11</f>
        <v>3600</v>
      </c>
      <c r="D556" s="40">
        <v>0</v>
      </c>
      <c r="E556" s="40">
        <f t="shared" si="16"/>
        <v>3600</v>
      </c>
      <c r="F556" s="40">
        <v>3600</v>
      </c>
      <c r="G556" s="41">
        <f>[2]MOOE!J10</f>
        <v>3600</v>
      </c>
    </row>
    <row r="557" spans="1:7">
      <c r="A557" s="35" t="s">
        <v>143</v>
      </c>
      <c r="B557" s="35" t="s">
        <v>78</v>
      </c>
      <c r="C557" s="39">
        <f>'[2]22mooe'!J12</f>
        <v>8830</v>
      </c>
      <c r="D557" s="40">
        <f>'[2]23mooe'!J12</f>
        <v>9611.77</v>
      </c>
      <c r="E557" s="40">
        <f t="shared" si="16"/>
        <v>10388.23</v>
      </c>
      <c r="F557" s="40">
        <v>20000</v>
      </c>
      <c r="G557" s="41">
        <f>[2]MOOE!J11</f>
        <v>20000</v>
      </c>
    </row>
    <row r="558" spans="1:7">
      <c r="A558" s="35" t="s">
        <v>89</v>
      </c>
      <c r="B558" s="35" t="s">
        <v>90</v>
      </c>
      <c r="C558" s="39">
        <f>'[2]22mooe'!J19</f>
        <v>0</v>
      </c>
      <c r="D558" s="40">
        <f>'[2]23mooe'!J19</f>
        <v>0</v>
      </c>
      <c r="E558" s="40">
        <f t="shared" si="16"/>
        <v>0</v>
      </c>
      <c r="F558" s="40">
        <v>0</v>
      </c>
      <c r="G558" s="41">
        <v>0</v>
      </c>
    </row>
    <row r="559" spans="1:7">
      <c r="A559" s="35" t="s">
        <v>95</v>
      </c>
      <c r="B559" s="35" t="s">
        <v>96</v>
      </c>
      <c r="C559" s="39">
        <f>'[2]22mooe'!J22</f>
        <v>0</v>
      </c>
      <c r="D559" s="40">
        <f>'[2]23mooe'!J22</f>
        <v>0</v>
      </c>
      <c r="E559" s="40">
        <f t="shared" si="16"/>
        <v>10000</v>
      </c>
      <c r="F559" s="40">
        <v>10000</v>
      </c>
      <c r="G559" s="41">
        <f>[2]MOOE!J20</f>
        <v>10000</v>
      </c>
    </row>
    <row r="560" spans="1:7">
      <c r="A560" s="35" t="s">
        <v>105</v>
      </c>
      <c r="B560" s="35" t="s">
        <v>106</v>
      </c>
      <c r="C560" s="39">
        <f>'[2]22mooe'!J28</f>
        <v>236600</v>
      </c>
      <c r="D560" s="40">
        <f>'[2]23mooe'!J29</f>
        <v>200000</v>
      </c>
      <c r="E560" s="40">
        <f t="shared" si="16"/>
        <v>0</v>
      </c>
      <c r="F560" s="40">
        <v>200000</v>
      </c>
      <c r="G560" s="41">
        <f>[2]MOOE!J25</f>
        <v>250000</v>
      </c>
    </row>
    <row r="561" ht="18" customHeight="1" spans="1:7">
      <c r="A561" s="90" t="s">
        <v>107</v>
      </c>
      <c r="B561" s="91"/>
      <c r="C561" s="92">
        <f>SUM(C551:C560)</f>
        <v>813383.51</v>
      </c>
      <c r="D561" s="92">
        <f>SUM(D551:D560)</f>
        <v>536173.6</v>
      </c>
      <c r="E561" s="46">
        <f t="shared" si="16"/>
        <v>277426.4</v>
      </c>
      <c r="F561" s="92">
        <f>SUM(F551:F560)</f>
        <v>813600</v>
      </c>
      <c r="G561" s="85">
        <f>SUM(G551:G560)</f>
        <v>943600</v>
      </c>
    </row>
    <row r="562" ht="18" customHeight="1" spans="1:7">
      <c r="A562" s="57" t="s">
        <v>225</v>
      </c>
      <c r="B562" s="114"/>
      <c r="C562" s="39"/>
      <c r="D562" s="40"/>
      <c r="E562" s="40"/>
      <c r="F562" s="40"/>
      <c r="G562" s="41"/>
    </row>
    <row r="563" spans="1:7">
      <c r="A563" s="35" t="s">
        <v>131</v>
      </c>
      <c r="B563" s="103" t="s">
        <v>110</v>
      </c>
      <c r="C563" s="39">
        <f>'[2]22mooe'!J34</f>
        <v>36811</v>
      </c>
      <c r="D563" s="40">
        <v>0</v>
      </c>
      <c r="E563" s="40">
        <f>F563-D563</f>
        <v>0</v>
      </c>
      <c r="F563" s="40">
        <v>0</v>
      </c>
      <c r="G563" s="41">
        <f>[2]MOOE!J31</f>
        <v>50000</v>
      </c>
    </row>
    <row r="564" spans="1:7">
      <c r="A564" s="35" t="s">
        <v>138</v>
      </c>
      <c r="B564" s="35" t="s">
        <v>114</v>
      </c>
      <c r="C564" s="39">
        <v>0</v>
      </c>
      <c r="D564" s="40">
        <v>0</v>
      </c>
      <c r="E564" s="40">
        <f>F564-D564</f>
        <v>0</v>
      </c>
      <c r="F564" s="40">
        <v>0</v>
      </c>
      <c r="G564" s="41">
        <f>[2]MOOE!J30</f>
        <v>0</v>
      </c>
    </row>
    <row r="565" spans="1:7">
      <c r="A565" s="35" t="s">
        <v>132</v>
      </c>
      <c r="B565" s="104" t="s">
        <v>116</v>
      </c>
      <c r="C565" s="39">
        <v>0</v>
      </c>
      <c r="D565" s="40">
        <v>0</v>
      </c>
      <c r="E565" s="40">
        <f>F565-D565</f>
        <v>0</v>
      </c>
      <c r="F565" s="40">
        <v>0</v>
      </c>
      <c r="G565" s="41">
        <f>[2]MOOE!J32</f>
        <v>0</v>
      </c>
    </row>
    <row r="566" ht="18" customHeight="1" spans="1:7">
      <c r="A566" s="60" t="s">
        <v>117</v>
      </c>
      <c r="B566" s="61"/>
      <c r="C566" s="62">
        <f>SUM(C563:C565)</f>
        <v>36811</v>
      </c>
      <c r="D566" s="62">
        <f>SUM(D563:D565)</f>
        <v>0</v>
      </c>
      <c r="E566" s="63">
        <f>F566-D566</f>
        <v>0</v>
      </c>
      <c r="F566" s="62">
        <f>SUM(F563:F565)</f>
        <v>0</v>
      </c>
      <c r="G566" s="64">
        <f>SUM(G563:G565)</f>
        <v>50000</v>
      </c>
    </row>
    <row r="567" ht="24" customHeight="1" spans="1:7">
      <c r="A567" s="65" t="s">
        <v>118</v>
      </c>
      <c r="B567" s="66"/>
      <c r="C567" s="67">
        <f>C549+C561+C566</f>
        <v>3319461.11</v>
      </c>
      <c r="D567" s="68">
        <f>D549+D561+D566</f>
        <v>1792439.49</v>
      </c>
      <c r="E567" s="68">
        <f>F567-D567</f>
        <v>1805057.68</v>
      </c>
      <c r="F567" s="67">
        <f>F549+F561+F566</f>
        <v>3597497.17</v>
      </c>
      <c r="G567" s="69">
        <f>G549+G561+G566</f>
        <v>3880247.9</v>
      </c>
    </row>
    <row r="568" ht="15" spans="1:7">
      <c r="A568" s="70"/>
      <c r="B568" s="70"/>
      <c r="C568" s="71"/>
      <c r="D568" s="71"/>
      <c r="E568" s="71"/>
      <c r="F568" s="71"/>
      <c r="G568" s="71"/>
    </row>
    <row r="569" ht="15" spans="1:7">
      <c r="A569" s="72" t="s">
        <v>119</v>
      </c>
      <c r="B569" s="73"/>
      <c r="C569" s="71"/>
      <c r="D569" s="71"/>
      <c r="E569" s="71"/>
      <c r="F569" s="71"/>
      <c r="G569" s="71"/>
    </row>
    <row r="570" ht="15" spans="1:7">
      <c r="A570" s="74"/>
      <c r="B570" s="73"/>
      <c r="C570" s="71"/>
      <c r="D570" s="71"/>
      <c r="E570" s="71"/>
      <c r="F570" s="71"/>
      <c r="G570" s="71"/>
    </row>
    <row r="571" ht="15" spans="1:7">
      <c r="A571" s="74"/>
      <c r="B571" s="73"/>
      <c r="C571" s="71"/>
      <c r="D571" s="71"/>
      <c r="E571" s="71"/>
      <c r="F571" s="71"/>
      <c r="G571" s="71"/>
    </row>
    <row r="572" spans="1:7">
      <c r="A572" s="75" t="s">
        <v>120</v>
      </c>
      <c r="B572" s="72" t="s">
        <v>121</v>
      </c>
      <c r="C572" s="76"/>
      <c r="D572" s="77"/>
      <c r="E572" s="78" t="s">
        <v>122</v>
      </c>
      <c r="F572" s="78"/>
      <c r="G572" s="76"/>
    </row>
    <row r="573" spans="1:7">
      <c r="A573" s="75"/>
      <c r="B573" s="72"/>
      <c r="C573" s="76"/>
      <c r="D573" s="77"/>
      <c r="E573" s="78"/>
      <c r="F573" s="78"/>
      <c r="G573" s="76"/>
    </row>
    <row r="574" spans="1:7">
      <c r="A574" s="81" t="s">
        <v>157</v>
      </c>
      <c r="B574" s="81" t="s">
        <v>125</v>
      </c>
      <c r="C574" s="81"/>
      <c r="D574" s="81"/>
      <c r="E574" s="81" t="s">
        <v>124</v>
      </c>
      <c r="F574" s="81"/>
      <c r="G574" s="81"/>
    </row>
    <row r="575" spans="1:7">
      <c r="A575" s="82" t="s">
        <v>158</v>
      </c>
      <c r="B575" s="82" t="s">
        <v>127</v>
      </c>
      <c r="C575" s="82"/>
      <c r="D575" s="82"/>
      <c r="E575" s="82" t="s">
        <v>126</v>
      </c>
      <c r="F575" s="82"/>
      <c r="G575" s="82"/>
    </row>
    <row r="576" spans="1:1">
      <c r="A576" s="82"/>
    </row>
    <row r="577" spans="1:6">
      <c r="A577" s="82"/>
      <c r="F577" s="97" t="s">
        <v>133</v>
      </c>
    </row>
    <row r="578" s="1" customFormat="1" spans="1:1">
      <c r="A578" s="4" t="s">
        <v>201</v>
      </c>
    </row>
    <row r="579" s="1" customFormat="1" customHeight="1" spans="1:7">
      <c r="A579" s="4" t="s">
        <v>202</v>
      </c>
      <c r="B579" s="128"/>
      <c r="C579" s="128"/>
      <c r="D579" s="128"/>
      <c r="E579" s="128"/>
      <c r="F579" s="128"/>
      <c r="G579" s="128"/>
    </row>
    <row r="580" s="1" customFormat="1" ht="24" customHeight="1" spans="1:7">
      <c r="A580" s="129" t="s">
        <v>203</v>
      </c>
      <c r="B580" s="129"/>
      <c r="C580" s="129"/>
      <c r="D580" s="129"/>
      <c r="E580" s="129"/>
      <c r="F580" s="129"/>
      <c r="G580" s="129"/>
    </row>
    <row r="581" spans="1:8">
      <c r="A581" s="5"/>
      <c r="B581" s="5"/>
      <c r="C581" s="5"/>
      <c r="D581" s="5"/>
      <c r="E581" s="5"/>
      <c r="F581" s="5"/>
      <c r="G581" s="5"/>
      <c r="H581" s="5"/>
    </row>
    <row r="582" spans="1:8">
      <c r="A582" s="6" t="s">
        <v>204</v>
      </c>
      <c r="B582" s="6"/>
      <c r="C582" s="6"/>
      <c r="D582" s="6"/>
      <c r="E582" s="6"/>
      <c r="F582" s="6"/>
      <c r="G582" s="6"/>
      <c r="H582" s="5"/>
    </row>
    <row r="583" spans="1:8">
      <c r="A583" s="7"/>
      <c r="B583" s="7"/>
      <c r="C583" s="7"/>
      <c r="D583" s="7"/>
      <c r="E583" s="7"/>
      <c r="F583" s="7"/>
      <c r="G583" s="7"/>
      <c r="H583" s="5"/>
    </row>
    <row r="584" spans="1:8">
      <c r="A584" s="8" t="s">
        <v>205</v>
      </c>
      <c r="B584" s="9" t="s">
        <v>206</v>
      </c>
      <c r="C584" s="10"/>
      <c r="D584" s="8" t="s">
        <v>207</v>
      </c>
      <c r="E584" s="9">
        <v>2024</v>
      </c>
      <c r="F584" s="10"/>
      <c r="G584" s="10"/>
      <c r="H584" s="5"/>
    </row>
    <row r="585" ht="43.2" spans="1:8">
      <c r="A585" s="15" t="s">
        <v>208</v>
      </c>
      <c r="B585" s="12" t="s">
        <v>209</v>
      </c>
      <c r="C585" s="16"/>
      <c r="D585" s="15" t="s">
        <v>210</v>
      </c>
      <c r="E585" s="83" t="s">
        <v>240</v>
      </c>
      <c r="F585" s="16"/>
      <c r="G585" s="16"/>
      <c r="H585" s="5"/>
    </row>
    <row r="586" spans="1:8">
      <c r="A586" s="15" t="s">
        <v>212</v>
      </c>
      <c r="B586" s="12" t="s">
        <v>213</v>
      </c>
      <c r="C586" s="16"/>
      <c r="D586" s="16"/>
      <c r="E586" s="16"/>
      <c r="F586" s="16"/>
      <c r="G586" s="16"/>
      <c r="H586" s="5"/>
    </row>
    <row r="588" spans="1:7">
      <c r="A588" s="17" t="s">
        <v>214</v>
      </c>
      <c r="B588" s="17" t="s">
        <v>215</v>
      </c>
      <c r="C588" s="18" t="s">
        <v>216</v>
      </c>
      <c r="D588" s="19" t="s">
        <v>217</v>
      </c>
      <c r="E588" s="20"/>
      <c r="F588" s="21"/>
      <c r="G588" s="22" t="s">
        <v>218</v>
      </c>
    </row>
    <row r="589" ht="9.75" customHeight="1" spans="1:7">
      <c r="A589" s="23"/>
      <c r="B589" s="23"/>
      <c r="C589" s="24"/>
      <c r="D589" s="25" t="s">
        <v>219</v>
      </c>
      <c r="E589" s="26" t="s">
        <v>220</v>
      </c>
      <c r="F589" s="25" t="s">
        <v>221</v>
      </c>
      <c r="G589" s="23"/>
    </row>
    <row r="590" ht="24" customHeight="1" spans="1:7">
      <c r="A590" s="27" t="s">
        <v>222</v>
      </c>
      <c r="B590" s="28"/>
      <c r="C590" s="29"/>
      <c r="D590" s="28"/>
      <c r="E590" s="29"/>
      <c r="F590" s="28"/>
      <c r="G590" s="30"/>
    </row>
    <row r="591" ht="7.8" customHeight="1" spans="1:7">
      <c r="A591" s="31"/>
      <c r="B591" s="31"/>
      <c r="C591" s="4"/>
      <c r="D591" s="31"/>
      <c r="E591" s="4"/>
      <c r="F591" s="31"/>
      <c r="G591" s="32"/>
    </row>
    <row r="592" s="2" customFormat="1" ht="15" customHeight="1" spans="1:7">
      <c r="A592" s="33" t="s">
        <v>223</v>
      </c>
      <c r="B592" s="31"/>
      <c r="C592" s="4"/>
      <c r="D592" s="31"/>
      <c r="E592" s="4"/>
      <c r="F592" s="31"/>
      <c r="G592" s="32"/>
    </row>
    <row r="593" spans="1:7">
      <c r="A593" s="35" t="s">
        <v>26</v>
      </c>
      <c r="B593" s="35" t="s">
        <v>27</v>
      </c>
      <c r="C593" s="36">
        <f>'[2]22ps'!K5</f>
        <v>2588128</v>
      </c>
      <c r="D593" s="37">
        <f>'[2]23ps'!K5</f>
        <v>1269695</v>
      </c>
      <c r="E593" s="37">
        <f>F593-D593</f>
        <v>1411081</v>
      </c>
      <c r="F593" s="37">
        <v>2680776</v>
      </c>
      <c r="G593" s="38">
        <f>[2]PS!K5</f>
        <v>2695116</v>
      </c>
    </row>
    <row r="594" spans="1:7">
      <c r="A594" s="35" t="s">
        <v>28</v>
      </c>
      <c r="B594" s="35" t="s">
        <v>29</v>
      </c>
      <c r="C594" s="39">
        <f>'[2]22ps'!K6</f>
        <v>171990.39</v>
      </c>
      <c r="D594" s="40">
        <f>'[2]23ps'!K6</f>
        <v>93912.14</v>
      </c>
      <c r="E594" s="40">
        <f>F594-D594</f>
        <v>2631.63</v>
      </c>
      <c r="F594" s="40">
        <v>96543.77</v>
      </c>
      <c r="G594" s="41">
        <f>[2]PS!K6</f>
        <v>216474.86</v>
      </c>
    </row>
    <row r="595" spans="1:7">
      <c r="A595" s="35" t="s">
        <v>30</v>
      </c>
      <c r="B595" s="35"/>
      <c r="C595" s="39"/>
      <c r="D595" s="40"/>
      <c r="E595" s="40"/>
      <c r="F595" s="40"/>
      <c r="G595" s="41"/>
    </row>
    <row r="596" spans="1:7">
      <c r="A596" s="35" t="s">
        <v>31</v>
      </c>
      <c r="B596" s="35" t="s">
        <v>32</v>
      </c>
      <c r="C596" s="39">
        <f>'[2]22ps'!K7</f>
        <v>235000</v>
      </c>
      <c r="D596" s="40">
        <f>'[2]23ps'!K7</f>
        <v>108000</v>
      </c>
      <c r="E596" s="40">
        <f t="shared" ref="E596:E610" si="17">F596-D596</f>
        <v>132000</v>
      </c>
      <c r="F596" s="40">
        <v>240000</v>
      </c>
      <c r="G596" s="41">
        <f>[2]PS!K7</f>
        <v>240000</v>
      </c>
    </row>
    <row r="597" spans="1:7">
      <c r="A597" s="35" t="s">
        <v>33</v>
      </c>
      <c r="B597" s="35" t="s">
        <v>34</v>
      </c>
      <c r="C597" s="39">
        <f>'[2]22ps'!K8</f>
        <v>72000</v>
      </c>
      <c r="D597" s="40">
        <f>'[2]23ps'!K8</f>
        <v>42000</v>
      </c>
      <c r="E597" s="40">
        <f t="shared" si="17"/>
        <v>30000</v>
      </c>
      <c r="F597" s="40">
        <v>72000</v>
      </c>
      <c r="G597" s="41">
        <f>[2]PS!K8</f>
        <v>72000</v>
      </c>
    </row>
    <row r="598" spans="1:7">
      <c r="A598" s="35" t="s">
        <v>35</v>
      </c>
      <c r="B598" s="35" t="s">
        <v>36</v>
      </c>
      <c r="C598" s="39">
        <f>'[2]22ps'!K9</f>
        <v>72000</v>
      </c>
      <c r="D598" s="40">
        <f>'[2]23ps'!K9</f>
        <v>42000</v>
      </c>
      <c r="E598" s="40">
        <f t="shared" si="17"/>
        <v>30000</v>
      </c>
      <c r="F598" s="40">
        <v>72000</v>
      </c>
      <c r="G598" s="41">
        <f>[2]PS!K9</f>
        <v>72000</v>
      </c>
    </row>
    <row r="599" spans="1:7">
      <c r="A599" s="35" t="s">
        <v>37</v>
      </c>
      <c r="B599" s="35" t="s">
        <v>38</v>
      </c>
      <c r="C599" s="39">
        <f>'[2]22ps'!K10</f>
        <v>48000</v>
      </c>
      <c r="D599" s="40">
        <f>'[2]23ps'!K10</f>
        <v>54000</v>
      </c>
      <c r="E599" s="40">
        <f t="shared" si="17"/>
        <v>6000</v>
      </c>
      <c r="F599" s="40">
        <v>60000</v>
      </c>
      <c r="G599" s="41">
        <f>[2]PS!K10</f>
        <v>60000</v>
      </c>
    </row>
    <row r="600" spans="1:7">
      <c r="A600" s="35" t="s">
        <v>39</v>
      </c>
      <c r="B600" s="35" t="s">
        <v>40</v>
      </c>
      <c r="C600" s="39">
        <f>'[2]22ps'!K14</f>
        <v>0</v>
      </c>
      <c r="D600" s="40">
        <f>'[2]23ps'!K14</f>
        <v>0</v>
      </c>
      <c r="E600" s="40">
        <f t="shared" si="17"/>
        <v>0</v>
      </c>
      <c r="F600" s="40">
        <v>0</v>
      </c>
      <c r="G600" s="41">
        <v>0</v>
      </c>
    </row>
    <row r="601" spans="1:7">
      <c r="A601" s="35" t="s">
        <v>41</v>
      </c>
      <c r="B601" s="35" t="s">
        <v>42</v>
      </c>
      <c r="C601" s="39">
        <f>'[2]22ps'!K15</f>
        <v>0</v>
      </c>
      <c r="D601" s="40">
        <f>'[2]23ps'!K15</f>
        <v>0</v>
      </c>
      <c r="E601" s="40">
        <f t="shared" si="17"/>
        <v>5000</v>
      </c>
      <c r="F601" s="40">
        <v>5000</v>
      </c>
      <c r="G601" s="41">
        <f>[2]PS!K14</f>
        <v>15000</v>
      </c>
    </row>
    <row r="602" spans="1:7">
      <c r="A602" s="35" t="s">
        <v>43</v>
      </c>
      <c r="B602" s="35" t="s">
        <v>44</v>
      </c>
      <c r="C602" s="39">
        <f>'[2]22ps'!K16</f>
        <v>45000</v>
      </c>
      <c r="D602" s="40">
        <f>'[2]23ps'!K16</f>
        <v>0</v>
      </c>
      <c r="E602" s="40">
        <f t="shared" si="17"/>
        <v>50000</v>
      </c>
      <c r="F602" s="40">
        <v>50000</v>
      </c>
      <c r="G602" s="41">
        <f>[2]PS!K15</f>
        <v>50000</v>
      </c>
    </row>
    <row r="603" spans="1:7">
      <c r="A603" s="35" t="s">
        <v>45</v>
      </c>
      <c r="B603" s="35" t="s">
        <v>46</v>
      </c>
      <c r="C603" s="39">
        <f>'[2]22ps'!K17</f>
        <v>215677.33</v>
      </c>
      <c r="D603" s="40">
        <f>'[2]23ps'!K17</f>
        <v>0</v>
      </c>
      <c r="E603" s="40">
        <f t="shared" si="17"/>
        <v>223398</v>
      </c>
      <c r="F603" s="40">
        <v>223398</v>
      </c>
      <c r="G603" s="41">
        <f>[2]PS!K16</f>
        <v>224593</v>
      </c>
    </row>
    <row r="604" spans="1:7">
      <c r="A604" s="35" t="s">
        <v>47</v>
      </c>
      <c r="B604" s="35" t="s">
        <v>48</v>
      </c>
      <c r="C604" s="39">
        <f>'[2]22ps'!K18</f>
        <v>307011.6</v>
      </c>
      <c r="D604" s="40">
        <f>'[2]23ps'!K18</f>
        <v>152363.4</v>
      </c>
      <c r="E604" s="40">
        <f t="shared" si="17"/>
        <v>169329.72</v>
      </c>
      <c r="F604" s="40">
        <v>321693.12</v>
      </c>
      <c r="G604" s="41">
        <f>[2]PS!K17</f>
        <v>323413.92</v>
      </c>
    </row>
    <row r="605" spans="1:7">
      <c r="A605" s="35" t="s">
        <v>49</v>
      </c>
      <c r="B605" s="35" t="s">
        <v>50</v>
      </c>
      <c r="C605" s="39">
        <f>'[2]22ps'!K19</f>
        <v>51170.6</v>
      </c>
      <c r="D605" s="40">
        <f>'[2]23ps'!K19</f>
        <v>25294.16</v>
      </c>
      <c r="E605" s="40">
        <f t="shared" si="17"/>
        <v>26462.4</v>
      </c>
      <c r="F605" s="40">
        <v>51756.56</v>
      </c>
      <c r="G605" s="41">
        <f>[2]PS!K18</f>
        <v>51756.56</v>
      </c>
    </row>
    <row r="606" spans="1:7">
      <c r="A606" s="35" t="s">
        <v>51</v>
      </c>
      <c r="B606" s="35" t="s">
        <v>52</v>
      </c>
      <c r="C606" s="39">
        <f>'[2]22ps'!K20</f>
        <v>45192.29</v>
      </c>
      <c r="D606" s="40">
        <f>'[2]23ps'!K20</f>
        <v>25393.9</v>
      </c>
      <c r="E606" s="40">
        <f t="shared" si="17"/>
        <v>41625.5</v>
      </c>
      <c r="F606" s="40">
        <v>67019.4</v>
      </c>
      <c r="G606" s="41">
        <f>[2]PS!K19</f>
        <v>53902.32</v>
      </c>
    </row>
    <row r="607" spans="1:7">
      <c r="A607" s="35" t="s">
        <v>53</v>
      </c>
      <c r="B607" s="35" t="s">
        <v>54</v>
      </c>
      <c r="C607" s="39">
        <f>'[2]22ps'!K21</f>
        <v>10500</v>
      </c>
      <c r="D607" s="40">
        <f>'[2]23ps'!K21</f>
        <v>5400</v>
      </c>
      <c r="E607" s="40">
        <f t="shared" si="17"/>
        <v>6600</v>
      </c>
      <c r="F607" s="40">
        <v>12000</v>
      </c>
      <c r="G607" s="41">
        <f>[2]PS!K20</f>
        <v>12000</v>
      </c>
    </row>
    <row r="608" spans="1:7">
      <c r="A608" s="35" t="s">
        <v>55</v>
      </c>
      <c r="B608" s="35" t="s">
        <v>56</v>
      </c>
      <c r="C608" s="39">
        <f>'[2]22ps'!K22</f>
        <v>0</v>
      </c>
      <c r="D608" s="40">
        <f>'[2]23ps'!K22</f>
        <v>0</v>
      </c>
      <c r="E608" s="40">
        <f t="shared" si="17"/>
        <v>0</v>
      </c>
      <c r="F608" s="40">
        <v>0</v>
      </c>
      <c r="G608" s="41">
        <f>[2]PS!K21</f>
        <v>736246</v>
      </c>
    </row>
    <row r="609" spans="1:7">
      <c r="A609" s="84" t="s">
        <v>57</v>
      </c>
      <c r="B609" s="84" t="s">
        <v>58</v>
      </c>
      <c r="C609" s="55">
        <f>'[2]22ps'!K24+'[2]22ps'!K25+'[2]22ps'!K26</f>
        <v>345677.33</v>
      </c>
      <c r="D609" s="42">
        <f>'[2]23ps'!K24+'[2]23ps'!K25+'[2]23ps'!K27</f>
        <v>256465</v>
      </c>
      <c r="E609" s="42">
        <f t="shared" si="17"/>
        <v>59212.33</v>
      </c>
      <c r="F609" s="42">
        <v>315677.33</v>
      </c>
      <c r="G609" s="43">
        <f>[2]PS!K23+[2]PS!K24+[2]PS!K25</f>
        <v>324593</v>
      </c>
    </row>
    <row r="610" ht="18" customHeight="1" spans="1:7">
      <c r="A610" s="44" t="s">
        <v>59</v>
      </c>
      <c r="B610" s="109"/>
      <c r="C610" s="47">
        <f>SUM(C593:C609)</f>
        <v>4207347.54</v>
      </c>
      <c r="D610" s="47">
        <f>SUM(D593:D609)</f>
        <v>2074523.6</v>
      </c>
      <c r="E610" s="47">
        <f t="shared" si="17"/>
        <v>2193340.58</v>
      </c>
      <c r="F610" s="48">
        <f>SUM(F593:F609)</f>
        <v>4267864.18</v>
      </c>
      <c r="G610" s="110">
        <f>SUM(G593:G609)</f>
        <v>5147095.66</v>
      </c>
    </row>
    <row r="611" ht="26.4" spans="1:7">
      <c r="A611" s="86" t="s">
        <v>239</v>
      </c>
      <c r="B611" s="51"/>
      <c r="C611" s="52"/>
      <c r="D611" s="53"/>
      <c r="E611" s="53"/>
      <c r="F611" s="53"/>
      <c r="G611" s="54"/>
    </row>
    <row r="612" spans="1:7">
      <c r="A612" s="35" t="s">
        <v>61</v>
      </c>
      <c r="B612" s="35" t="s">
        <v>62</v>
      </c>
      <c r="C612" s="36">
        <f>'[2]22mooe'!K3</f>
        <v>349450</v>
      </c>
      <c r="D612" s="37">
        <f>'[2]23mooe'!K3</f>
        <v>199950</v>
      </c>
      <c r="E612" s="37">
        <f t="shared" ref="E612:E624" si="18">F612-D612</f>
        <v>200050</v>
      </c>
      <c r="F612" s="37">
        <v>400000</v>
      </c>
      <c r="G612" s="38">
        <f>[2]MOOE!K2</f>
        <v>400000</v>
      </c>
    </row>
    <row r="613" spans="1:7">
      <c r="A613" s="35" t="s">
        <v>63</v>
      </c>
      <c r="B613" s="35" t="s">
        <v>64</v>
      </c>
      <c r="C613" s="39">
        <f>'[2]22mooe'!K4</f>
        <v>448651.8</v>
      </c>
      <c r="D613" s="40">
        <f>'[2]23mooe'!K4</f>
        <v>183796</v>
      </c>
      <c r="E613" s="40">
        <f t="shared" si="18"/>
        <v>216204</v>
      </c>
      <c r="F613" s="40">
        <v>400000</v>
      </c>
      <c r="G613" s="41">
        <f>[2]MOOE!K3</f>
        <v>400000</v>
      </c>
    </row>
    <row r="614" spans="1:7">
      <c r="A614" s="35" t="s">
        <v>65</v>
      </c>
      <c r="B614" s="35" t="s">
        <v>66</v>
      </c>
      <c r="C614" s="39">
        <f>'[2]22mooe'!K5</f>
        <v>160000</v>
      </c>
      <c r="D614" s="40">
        <f>'[2]23mooe'!K5</f>
        <v>139375.58</v>
      </c>
      <c r="E614" s="40">
        <f t="shared" si="18"/>
        <v>30624.42</v>
      </c>
      <c r="F614" s="40">
        <v>170000</v>
      </c>
      <c r="G614" s="41">
        <f>[2]MOOE!K4</f>
        <v>220000</v>
      </c>
    </row>
    <row r="615" spans="1:7">
      <c r="A615" s="35" t="s">
        <v>160</v>
      </c>
      <c r="B615" s="35" t="s">
        <v>161</v>
      </c>
      <c r="C615" s="39">
        <f>'[2]22mooe'!K6</f>
        <v>143385.5</v>
      </c>
      <c r="D615" s="40">
        <f>'[2]23mooe'!K6</f>
        <v>37637.5</v>
      </c>
      <c r="E615" s="40">
        <f t="shared" si="18"/>
        <v>162362.5</v>
      </c>
      <c r="F615" s="40">
        <v>200000</v>
      </c>
      <c r="G615" s="41">
        <f>[2]MOOE!K5</f>
        <v>200000</v>
      </c>
    </row>
    <row r="616" spans="1:7">
      <c r="A616" s="35" t="s">
        <v>67</v>
      </c>
      <c r="B616" s="35" t="s">
        <v>68</v>
      </c>
      <c r="C616" s="39">
        <f>'[2]22mooe'!K7</f>
        <v>79393.7</v>
      </c>
      <c r="D616" s="40">
        <f>'[2]23mooe'!K7</f>
        <v>70802.73</v>
      </c>
      <c r="E616" s="40">
        <f t="shared" si="18"/>
        <v>129197.27</v>
      </c>
      <c r="F616" s="40">
        <v>200000</v>
      </c>
      <c r="G616" s="41">
        <f>[2]MOOE!K6</f>
        <v>200000</v>
      </c>
    </row>
    <row r="617" spans="1:7">
      <c r="A617" s="35" t="s">
        <v>75</v>
      </c>
      <c r="B617" s="35" t="s">
        <v>76</v>
      </c>
      <c r="C617" s="39">
        <f>'[2]22mooe'!K11</f>
        <v>3550</v>
      </c>
      <c r="D617" s="40">
        <f>'[2]23mooe'!K11</f>
        <v>0</v>
      </c>
      <c r="E617" s="40">
        <f t="shared" si="18"/>
        <v>3600</v>
      </c>
      <c r="F617" s="40">
        <v>3600</v>
      </c>
      <c r="G617" s="41">
        <f>[2]MOOE!K10</f>
        <v>3600</v>
      </c>
    </row>
    <row r="618" spans="1:7">
      <c r="A618" s="35" t="s">
        <v>143</v>
      </c>
      <c r="B618" s="35" t="s">
        <v>78</v>
      </c>
      <c r="C618" s="39">
        <v>0</v>
      </c>
      <c r="D618" s="40">
        <f>'[2]23mooe'!K12</f>
        <v>0</v>
      </c>
      <c r="E618" s="40">
        <f t="shared" si="18"/>
        <v>20000</v>
      </c>
      <c r="F618" s="40">
        <v>20000</v>
      </c>
      <c r="G618" s="41">
        <f>[2]MOOE!K11</f>
        <v>20000</v>
      </c>
    </row>
    <row r="619" spans="1:7">
      <c r="A619" s="35" t="s">
        <v>85</v>
      </c>
      <c r="B619" s="35" t="s">
        <v>86</v>
      </c>
      <c r="C619" s="39">
        <f>'[2]22mooe'!K18</f>
        <v>0</v>
      </c>
      <c r="D619" s="40">
        <f>'[2]23mooe'!K18</f>
        <v>0</v>
      </c>
      <c r="E619" s="40">
        <f t="shared" si="18"/>
        <v>0</v>
      </c>
      <c r="F619" s="40">
        <v>0</v>
      </c>
      <c r="G619" s="41">
        <f>[2]MOOE!K16</f>
        <v>0</v>
      </c>
    </row>
    <row r="620" spans="1:7">
      <c r="A620" s="35" t="s">
        <v>89</v>
      </c>
      <c r="B620" s="35" t="s">
        <v>90</v>
      </c>
      <c r="C620" s="39">
        <f>'[2]22mooe'!K19</f>
        <v>0</v>
      </c>
      <c r="D620" s="40">
        <f>'[2]23mooe'!K19</f>
        <v>0</v>
      </c>
      <c r="E620" s="40">
        <f t="shared" si="18"/>
        <v>0</v>
      </c>
      <c r="F620" s="40">
        <v>0</v>
      </c>
      <c r="G620" s="41">
        <v>0</v>
      </c>
    </row>
    <row r="621" spans="1:7">
      <c r="A621" s="35" t="s">
        <v>162</v>
      </c>
      <c r="B621" s="35" t="s">
        <v>92</v>
      </c>
      <c r="C621" s="39">
        <f>'[2]22mooe'!K20</f>
        <v>0</v>
      </c>
      <c r="D621" s="40">
        <v>0</v>
      </c>
      <c r="E621" s="40">
        <f t="shared" si="18"/>
        <v>0</v>
      </c>
      <c r="F621" s="40">
        <v>0</v>
      </c>
      <c r="G621" s="41">
        <v>0</v>
      </c>
    </row>
    <row r="622" spans="1:7">
      <c r="A622" s="35" t="s">
        <v>95</v>
      </c>
      <c r="B622" s="35" t="s">
        <v>96</v>
      </c>
      <c r="C622" s="39">
        <f>'[2]22mooe'!K22</f>
        <v>4795</v>
      </c>
      <c r="D622" s="40">
        <f>'[2]23mooe'!K22</f>
        <v>12000</v>
      </c>
      <c r="E622" s="40">
        <f t="shared" si="18"/>
        <v>8000</v>
      </c>
      <c r="F622" s="40">
        <v>20000</v>
      </c>
      <c r="G622" s="41">
        <f>[2]MOOE!K20</f>
        <v>50000</v>
      </c>
    </row>
    <row r="623" spans="1:7">
      <c r="A623" s="35" t="s">
        <v>105</v>
      </c>
      <c r="B623" s="35" t="s">
        <v>106</v>
      </c>
      <c r="C623" s="39">
        <f>'[2]22mooe'!K28</f>
        <v>283864.21</v>
      </c>
      <c r="D623" s="40">
        <f>'[2]23mooe'!K29</f>
        <v>222275.99</v>
      </c>
      <c r="E623" s="40">
        <f t="shared" si="18"/>
        <v>77724.01</v>
      </c>
      <c r="F623" s="40">
        <v>300000</v>
      </c>
      <c r="G623" s="41">
        <f>[2]MOOE!K25</f>
        <v>300000</v>
      </c>
    </row>
    <row r="624" ht="18" customHeight="1" spans="1:7">
      <c r="A624" s="90" t="s">
        <v>107</v>
      </c>
      <c r="B624" s="91"/>
      <c r="C624" s="92">
        <f>SUM(C612:C623)</f>
        <v>1473090.21</v>
      </c>
      <c r="D624" s="46">
        <f>SUM(D612:D623)</f>
        <v>865837.8</v>
      </c>
      <c r="E624" s="46">
        <f t="shared" si="18"/>
        <v>847762.2</v>
      </c>
      <c r="F624" s="92">
        <f>SUM(F612:F623)</f>
        <v>1713600</v>
      </c>
      <c r="G624" s="85">
        <f>SUM(G612:G623)</f>
        <v>1793600</v>
      </c>
    </row>
    <row r="625" ht="18" customHeight="1" spans="1:7">
      <c r="A625" s="57" t="s">
        <v>225</v>
      </c>
      <c r="B625" s="114"/>
      <c r="C625" s="39"/>
      <c r="D625" s="40"/>
      <c r="E625" s="40"/>
      <c r="F625" s="40"/>
      <c r="G625" s="41"/>
    </row>
    <row r="626" spans="1:7">
      <c r="A626" s="35" t="s">
        <v>131</v>
      </c>
      <c r="B626" s="103" t="s">
        <v>110</v>
      </c>
      <c r="C626" s="39">
        <f>'[2]22mooe'!K34</f>
        <v>46100</v>
      </c>
      <c r="D626" s="40">
        <f>'[2]23mooe'!K34</f>
        <v>0</v>
      </c>
      <c r="E626" s="40">
        <f>F626-D626</f>
        <v>0</v>
      </c>
      <c r="F626" s="40">
        <v>0</v>
      </c>
      <c r="G626" s="41">
        <f>[2]MOOE!K31</f>
        <v>50000</v>
      </c>
    </row>
    <row r="627" spans="1:7">
      <c r="A627" s="35" t="s">
        <v>138</v>
      </c>
      <c r="B627" s="35" t="s">
        <v>114</v>
      </c>
      <c r="C627" s="39">
        <v>0</v>
      </c>
      <c r="D627" s="40">
        <v>0</v>
      </c>
      <c r="E627" s="40">
        <f>F627-D627</f>
        <v>0</v>
      </c>
      <c r="F627" s="40">
        <v>0</v>
      </c>
      <c r="G627" s="41">
        <f>[2]MOOE!K32</f>
        <v>0</v>
      </c>
    </row>
    <row r="628" spans="1:7">
      <c r="A628" s="35" t="s">
        <v>132</v>
      </c>
      <c r="B628" s="104" t="s">
        <v>116</v>
      </c>
      <c r="C628" s="39">
        <v>0</v>
      </c>
      <c r="D628" s="40"/>
      <c r="E628" s="40">
        <f>F628-D628</f>
        <v>0</v>
      </c>
      <c r="F628" s="40">
        <v>0</v>
      </c>
      <c r="G628" s="41">
        <f>[2]MOOE!K32</f>
        <v>0</v>
      </c>
    </row>
    <row r="629" ht="18" customHeight="1" spans="1:7">
      <c r="A629" s="60" t="s">
        <v>117</v>
      </c>
      <c r="B629" s="61"/>
      <c r="C629" s="62">
        <f>SUM(C626:C628)</f>
        <v>46100</v>
      </c>
      <c r="D629" s="62">
        <f>SUM(D626:D628)</f>
        <v>0</v>
      </c>
      <c r="E629" s="63">
        <f>F629-D629</f>
        <v>0</v>
      </c>
      <c r="F629" s="62">
        <f>SUM(F626:F628)</f>
        <v>0</v>
      </c>
      <c r="G629" s="64">
        <f>SUM(G626:G628)</f>
        <v>50000</v>
      </c>
    </row>
    <row r="630" ht="21" customHeight="1" spans="1:7">
      <c r="A630" s="65" t="s">
        <v>118</v>
      </c>
      <c r="B630" s="66"/>
      <c r="C630" s="67">
        <f>C610+C624+C629</f>
        <v>5726537.75</v>
      </c>
      <c r="D630" s="68">
        <f>D610+D624+D629</f>
        <v>2940361.4</v>
      </c>
      <c r="E630" s="68">
        <f>F630-D630</f>
        <v>3041102.78</v>
      </c>
      <c r="F630" s="67">
        <f>F610+F624+F629</f>
        <v>5981464.18</v>
      </c>
      <c r="G630" s="69">
        <f>G610+G624+G629</f>
        <v>6990695.66</v>
      </c>
    </row>
    <row r="631" ht="15" spans="1:7">
      <c r="A631" s="70"/>
      <c r="B631" s="70"/>
      <c r="C631" s="71"/>
      <c r="D631" s="71"/>
      <c r="E631" s="71"/>
      <c r="F631" s="71"/>
      <c r="G631" s="71"/>
    </row>
    <row r="632" ht="15" spans="1:7">
      <c r="A632" s="72" t="s">
        <v>119</v>
      </c>
      <c r="B632" s="73"/>
      <c r="C632" s="71"/>
      <c r="D632" s="71"/>
      <c r="E632" s="71"/>
      <c r="F632" s="71"/>
      <c r="G632" s="71"/>
    </row>
    <row r="633" ht="15" spans="1:7">
      <c r="A633" s="74"/>
      <c r="B633" s="73"/>
      <c r="C633" s="71"/>
      <c r="D633" s="71"/>
      <c r="E633" s="71"/>
      <c r="F633" s="71"/>
      <c r="G633" s="71"/>
    </row>
    <row r="634" ht="15" spans="1:7">
      <c r="A634" s="74"/>
      <c r="B634" s="73"/>
      <c r="C634" s="71"/>
      <c r="D634" s="71"/>
      <c r="E634" s="71"/>
      <c r="F634" s="71"/>
      <c r="G634" s="71"/>
    </row>
    <row r="635" spans="1:7">
      <c r="A635" s="75" t="s">
        <v>120</v>
      </c>
      <c r="B635" s="72" t="s">
        <v>121</v>
      </c>
      <c r="C635" s="76"/>
      <c r="D635" s="77"/>
      <c r="E635" s="78" t="s">
        <v>122</v>
      </c>
      <c r="F635" s="78"/>
      <c r="G635" s="76"/>
    </row>
    <row r="636" spans="1:7">
      <c r="A636" s="81" t="s">
        <v>163</v>
      </c>
      <c r="B636" s="81" t="s">
        <v>125</v>
      </c>
      <c r="C636" s="81"/>
      <c r="D636" s="81"/>
      <c r="E636" s="81" t="s">
        <v>124</v>
      </c>
      <c r="F636" s="81"/>
      <c r="G636" s="81"/>
    </row>
    <row r="637" spans="1:7">
      <c r="A637" s="82" t="s">
        <v>164</v>
      </c>
      <c r="B637" s="82" t="s">
        <v>127</v>
      </c>
      <c r="C637" s="82"/>
      <c r="D637" s="82"/>
      <c r="E637" s="82" t="s">
        <v>126</v>
      </c>
      <c r="F637" s="82"/>
      <c r="G637" s="82"/>
    </row>
    <row r="638" spans="1:7">
      <c r="A638" s="82"/>
      <c r="G638" s="97" t="s">
        <v>237</v>
      </c>
    </row>
    <row r="639" spans="1:7">
      <c r="A639" s="98"/>
      <c r="B639" s="98"/>
      <c r="C639" s="98"/>
      <c r="D639" s="98"/>
      <c r="E639" s="98"/>
      <c r="F639" s="98"/>
      <c r="G639" s="98"/>
    </row>
    <row r="640" s="1" customFormat="1" spans="1:1">
      <c r="A640" s="4" t="s">
        <v>201</v>
      </c>
    </row>
    <row r="641" s="1" customFormat="1" customHeight="1" spans="1:7">
      <c r="A641" s="4" t="s">
        <v>202</v>
      </c>
      <c r="B641" s="128"/>
      <c r="C641" s="128"/>
      <c r="D641" s="128"/>
      <c r="E641" s="128"/>
      <c r="F641" s="128"/>
      <c r="G641" s="128"/>
    </row>
    <row r="642" s="1" customFormat="1" ht="24" customHeight="1" spans="1:7">
      <c r="A642" s="129" t="s">
        <v>203</v>
      </c>
      <c r="B642" s="129"/>
      <c r="C642" s="129"/>
      <c r="D642" s="129"/>
      <c r="E642" s="129"/>
      <c r="F642" s="129"/>
      <c r="G642" s="129"/>
    </row>
    <row r="643" spans="1:8">
      <c r="A643" s="5"/>
      <c r="B643" s="5"/>
      <c r="C643" s="5"/>
      <c r="D643" s="5"/>
      <c r="E643" s="5"/>
      <c r="F643" s="5"/>
      <c r="G643" s="5"/>
      <c r="H643" s="5"/>
    </row>
    <row r="644" spans="1:8">
      <c r="A644" s="6" t="s">
        <v>204</v>
      </c>
      <c r="B644" s="6"/>
      <c r="C644" s="6"/>
      <c r="D644" s="6"/>
      <c r="E644" s="6"/>
      <c r="F644" s="6"/>
      <c r="G644" s="6"/>
      <c r="H644" s="5"/>
    </row>
    <row r="645" spans="1:8">
      <c r="A645" s="7"/>
      <c r="B645" s="7"/>
      <c r="C645" s="7"/>
      <c r="D645" s="7"/>
      <c r="E645" s="7"/>
      <c r="F645" s="7"/>
      <c r="G645" s="7"/>
      <c r="H645" s="5"/>
    </row>
    <row r="646" spans="1:8">
      <c r="A646" s="8" t="s">
        <v>205</v>
      </c>
      <c r="B646" s="9" t="s">
        <v>206</v>
      </c>
      <c r="C646" s="10"/>
      <c r="D646" s="8" t="s">
        <v>207</v>
      </c>
      <c r="E646" s="9">
        <v>2024</v>
      </c>
      <c r="F646" s="10"/>
      <c r="G646" s="10"/>
      <c r="H646" s="5"/>
    </row>
    <row r="647" ht="43.2" spans="1:8">
      <c r="A647" s="15" t="s">
        <v>208</v>
      </c>
      <c r="B647" s="12" t="s">
        <v>209</v>
      </c>
      <c r="C647" s="16"/>
      <c r="D647" s="15" t="s">
        <v>210</v>
      </c>
      <c r="E647" s="83" t="s">
        <v>241</v>
      </c>
      <c r="F647" s="16"/>
      <c r="G647" s="16"/>
      <c r="H647" s="5"/>
    </row>
    <row r="648" spans="1:8">
      <c r="A648" s="15" t="s">
        <v>212</v>
      </c>
      <c r="B648" s="12" t="s">
        <v>213</v>
      </c>
      <c r="C648" s="16"/>
      <c r="D648" s="16"/>
      <c r="E648" s="16"/>
      <c r="F648" s="16"/>
      <c r="G648" s="16"/>
      <c r="H648" s="5"/>
    </row>
    <row r="650" spans="1:7">
      <c r="A650" s="17" t="s">
        <v>214</v>
      </c>
      <c r="B650" s="17" t="s">
        <v>215</v>
      </c>
      <c r="C650" s="18" t="s">
        <v>216</v>
      </c>
      <c r="D650" s="19" t="s">
        <v>217</v>
      </c>
      <c r="E650" s="20"/>
      <c r="F650" s="21"/>
      <c r="G650" s="22" t="s">
        <v>218</v>
      </c>
    </row>
    <row r="651" ht="9.75" customHeight="1" spans="1:7">
      <c r="A651" s="23"/>
      <c r="B651" s="23"/>
      <c r="C651" s="24"/>
      <c r="D651" s="25" t="s">
        <v>219</v>
      </c>
      <c r="E651" s="26" t="s">
        <v>220</v>
      </c>
      <c r="F651" s="25" t="s">
        <v>221</v>
      </c>
      <c r="G651" s="23"/>
    </row>
    <row r="652" ht="24" customHeight="1" spans="1:7">
      <c r="A652" s="27" t="s">
        <v>222</v>
      </c>
      <c r="B652" s="28"/>
      <c r="C652" s="29"/>
      <c r="D652" s="28"/>
      <c r="E652" s="29"/>
      <c r="F652" s="28"/>
      <c r="G652" s="30"/>
    </row>
    <row r="653" ht="7.8" customHeight="1" spans="1:7">
      <c r="A653" s="31"/>
      <c r="B653" s="31"/>
      <c r="C653" s="4"/>
      <c r="D653" s="31"/>
      <c r="E653" s="4"/>
      <c r="F653" s="31"/>
      <c r="G653" s="32"/>
    </row>
    <row r="654" s="2" customFormat="1" ht="15" customHeight="1" spans="1:7">
      <c r="A654" s="33" t="s">
        <v>223</v>
      </c>
      <c r="B654" s="31"/>
      <c r="C654" s="4"/>
      <c r="D654" s="31"/>
      <c r="E654" s="4"/>
      <c r="F654" s="31"/>
      <c r="G654" s="32"/>
    </row>
    <row r="655" spans="1:7">
      <c r="A655" s="35" t="s">
        <v>26</v>
      </c>
      <c r="B655" s="35" t="s">
        <v>27</v>
      </c>
      <c r="C655" s="36">
        <f>'[2]22ps'!L5</f>
        <v>1578590</v>
      </c>
      <c r="D655" s="37">
        <f>'[2]23ps'!L5</f>
        <v>814421</v>
      </c>
      <c r="E655" s="37">
        <f>F655-D655</f>
        <v>813967</v>
      </c>
      <c r="F655" s="37">
        <v>1628388</v>
      </c>
      <c r="G655" s="38">
        <f>[2]PS!L5</f>
        <v>1631112</v>
      </c>
    </row>
    <row r="656" spans="1:7">
      <c r="A656" s="35" t="s">
        <v>28</v>
      </c>
      <c r="B656" s="35" t="s">
        <v>29</v>
      </c>
      <c r="C656" s="39">
        <f>'[2]22ps'!L6</f>
        <v>117818.23</v>
      </c>
      <c r="D656" s="40">
        <f>'[2]23ps'!L6</f>
        <v>56904.01</v>
      </c>
      <c r="E656" s="40">
        <f>F656-D656</f>
        <v>3190.92</v>
      </c>
      <c r="F656" s="40">
        <v>60094.93</v>
      </c>
      <c r="G656" s="41">
        <f>[2]PS!L6</f>
        <v>131012.82</v>
      </c>
    </row>
    <row r="657" spans="1:7">
      <c r="A657" s="35" t="s">
        <v>30</v>
      </c>
      <c r="B657" s="35"/>
      <c r="C657" s="39"/>
      <c r="D657" s="40"/>
      <c r="E657" s="40"/>
      <c r="F657" s="40"/>
      <c r="G657" s="41"/>
    </row>
    <row r="658" spans="1:7">
      <c r="A658" s="35" t="s">
        <v>31</v>
      </c>
      <c r="B658" s="35" t="s">
        <v>32</v>
      </c>
      <c r="C658" s="39">
        <f>'[2]22ps'!L7</f>
        <v>120000</v>
      </c>
      <c r="D658" s="40">
        <f>'[2]23ps'!L7</f>
        <v>60000</v>
      </c>
      <c r="E658" s="40">
        <f t="shared" ref="E658:E672" si="19">F658-D658</f>
        <v>60000</v>
      </c>
      <c r="F658" s="40">
        <v>120000</v>
      </c>
      <c r="G658" s="41">
        <f>[2]PS!L7</f>
        <v>120000</v>
      </c>
    </row>
    <row r="659" spans="1:7">
      <c r="A659" s="35" t="s">
        <v>33</v>
      </c>
      <c r="B659" s="35" t="s">
        <v>34</v>
      </c>
      <c r="C659" s="39">
        <f>'[2]22ps'!L8</f>
        <v>72000</v>
      </c>
      <c r="D659" s="40">
        <f>'[2]23ps'!L8</f>
        <v>42000</v>
      </c>
      <c r="E659" s="40">
        <f t="shared" si="19"/>
        <v>30000</v>
      </c>
      <c r="F659" s="40">
        <v>72000</v>
      </c>
      <c r="G659" s="41">
        <f>[2]PS!L8</f>
        <v>72000</v>
      </c>
    </row>
    <row r="660" spans="1:7">
      <c r="A660" s="35" t="s">
        <v>35</v>
      </c>
      <c r="B660" s="35" t="s">
        <v>36</v>
      </c>
      <c r="C660" s="39">
        <f>'[2]22ps'!L9</f>
        <v>72000</v>
      </c>
      <c r="D660" s="40">
        <f>'[2]23ps'!L9</f>
        <v>42000</v>
      </c>
      <c r="E660" s="40">
        <f t="shared" si="19"/>
        <v>30000</v>
      </c>
      <c r="F660" s="40">
        <v>72000</v>
      </c>
      <c r="G660" s="41">
        <f>[2]PS!L9</f>
        <v>72000</v>
      </c>
    </row>
    <row r="661" spans="1:7">
      <c r="A661" s="35" t="s">
        <v>37</v>
      </c>
      <c r="B661" s="35" t="s">
        <v>38</v>
      </c>
      <c r="C661" s="39">
        <f>'[2]22ps'!L10</f>
        <v>18000</v>
      </c>
      <c r="D661" s="40">
        <f>'[2]23ps'!L10</f>
        <v>30000</v>
      </c>
      <c r="E661" s="40">
        <f t="shared" si="19"/>
        <v>0</v>
      </c>
      <c r="F661" s="40">
        <v>30000</v>
      </c>
      <c r="G661" s="41">
        <f>[2]PS!L10</f>
        <v>30000</v>
      </c>
    </row>
    <row r="662" spans="1:7">
      <c r="A662" s="35" t="s">
        <v>39</v>
      </c>
      <c r="B662" s="35" t="s">
        <v>40</v>
      </c>
      <c r="C662" s="39">
        <f>'[2]22ps'!L14</f>
        <v>0</v>
      </c>
      <c r="D662" s="40">
        <f>'[2]23ps'!L14</f>
        <v>0</v>
      </c>
      <c r="E662" s="40">
        <f t="shared" si="19"/>
        <v>0</v>
      </c>
      <c r="F662" s="40">
        <v>0</v>
      </c>
      <c r="G662" s="41">
        <v>0</v>
      </c>
    </row>
    <row r="663" spans="1:7">
      <c r="A663" s="35" t="s">
        <v>41</v>
      </c>
      <c r="B663" s="35" t="s">
        <v>42</v>
      </c>
      <c r="C663" s="39">
        <f>'[2]22ps'!L15</f>
        <v>0</v>
      </c>
      <c r="D663" s="40">
        <f>'[2]23ps'!L15</f>
        <v>0</v>
      </c>
      <c r="E663" s="40">
        <f t="shared" si="19"/>
        <v>0</v>
      </c>
      <c r="F663" s="40">
        <v>0</v>
      </c>
      <c r="G663" s="41">
        <f>[2]PS!L14</f>
        <v>5000</v>
      </c>
    </row>
    <row r="664" spans="1:7">
      <c r="A664" s="35" t="s">
        <v>43</v>
      </c>
      <c r="B664" s="35" t="s">
        <v>44</v>
      </c>
      <c r="C664" s="39">
        <f>'[2]22ps'!L16</f>
        <v>25000</v>
      </c>
      <c r="D664" s="40">
        <f>'[2]23ps'!L16</f>
        <v>0</v>
      </c>
      <c r="E664" s="40">
        <f t="shared" si="19"/>
        <v>25000</v>
      </c>
      <c r="F664" s="40">
        <v>25000</v>
      </c>
      <c r="G664" s="41">
        <f>[2]PS!L15</f>
        <v>25000</v>
      </c>
    </row>
    <row r="665" spans="1:7">
      <c r="A665" s="35" t="s">
        <v>45</v>
      </c>
      <c r="B665" s="35" t="s">
        <v>46</v>
      </c>
      <c r="C665" s="39">
        <f>'[2]22ps'!L17</f>
        <v>131597</v>
      </c>
      <c r="D665" s="40">
        <f>'[2]23ps'!L17</f>
        <v>0</v>
      </c>
      <c r="E665" s="40">
        <f t="shared" si="19"/>
        <v>135699</v>
      </c>
      <c r="F665" s="40">
        <v>135699</v>
      </c>
      <c r="G665" s="41">
        <f>[2]PS!L16</f>
        <v>135926</v>
      </c>
    </row>
    <row r="666" spans="1:7">
      <c r="A666" s="35" t="s">
        <v>47</v>
      </c>
      <c r="B666" s="35" t="s">
        <v>48</v>
      </c>
      <c r="C666" s="39">
        <f>'[2]22ps'!L18</f>
        <v>188665.92</v>
      </c>
      <c r="D666" s="40">
        <f>'[2]23ps'!L18</f>
        <v>97730.52</v>
      </c>
      <c r="E666" s="40">
        <f t="shared" si="19"/>
        <v>97676.04</v>
      </c>
      <c r="F666" s="40">
        <v>195406.56</v>
      </c>
      <c r="G666" s="41">
        <f>[2]PS!L17</f>
        <v>195733.44</v>
      </c>
    </row>
    <row r="667" spans="1:7">
      <c r="A667" s="35" t="s">
        <v>49</v>
      </c>
      <c r="B667" s="35" t="s">
        <v>50</v>
      </c>
      <c r="C667" s="39">
        <f>'[2]22ps'!L19</f>
        <v>31571.8</v>
      </c>
      <c r="D667" s="40">
        <f>'[2]23ps'!L19</f>
        <v>16288.42</v>
      </c>
      <c r="E667" s="40">
        <f t="shared" si="19"/>
        <v>16279.34</v>
      </c>
      <c r="F667" s="40">
        <v>32567.76</v>
      </c>
      <c r="G667" s="41">
        <f>[2]PS!L18</f>
        <v>32622.24</v>
      </c>
    </row>
    <row r="668" spans="1:7">
      <c r="A668" s="35" t="s">
        <v>51</v>
      </c>
      <c r="B668" s="35" t="s">
        <v>52</v>
      </c>
      <c r="C668" s="39">
        <f>'[2]22ps'!L20</f>
        <v>26549.3</v>
      </c>
      <c r="D668" s="40">
        <f>'[2]23ps'!L20</f>
        <v>16288.42</v>
      </c>
      <c r="E668" s="40">
        <f t="shared" si="19"/>
        <v>24421.28</v>
      </c>
      <c r="F668" s="40">
        <v>40709.7</v>
      </c>
      <c r="G668" s="41">
        <f>[2]PS!L19</f>
        <v>32622.24</v>
      </c>
    </row>
    <row r="669" spans="1:7">
      <c r="A669" s="35" t="s">
        <v>53</v>
      </c>
      <c r="B669" s="35" t="s">
        <v>54</v>
      </c>
      <c r="C669" s="39">
        <f>'[2]22ps'!L21</f>
        <v>5400</v>
      </c>
      <c r="D669" s="40">
        <f>'[2]23ps'!L21</f>
        <v>3000</v>
      </c>
      <c r="E669" s="40">
        <f t="shared" si="19"/>
        <v>3000</v>
      </c>
      <c r="F669" s="40">
        <v>6000</v>
      </c>
      <c r="G669" s="41">
        <f>[2]PS!L20</f>
        <v>6000</v>
      </c>
    </row>
    <row r="670" spans="1:7">
      <c r="A670" s="35" t="s">
        <v>55</v>
      </c>
      <c r="B670" s="35" t="s">
        <v>56</v>
      </c>
      <c r="C670" s="39">
        <f>'[2]22ps'!L22</f>
        <v>0</v>
      </c>
      <c r="D670" s="40">
        <f>'[2]23ps'!L22</f>
        <v>0</v>
      </c>
      <c r="E670" s="40">
        <f t="shared" si="19"/>
        <v>0</v>
      </c>
      <c r="F670" s="40">
        <v>0</v>
      </c>
      <c r="G670" s="41">
        <f>[2]PS!L21</f>
        <v>139728</v>
      </c>
    </row>
    <row r="671" spans="1:7">
      <c r="A671" s="84" t="s">
        <v>57</v>
      </c>
      <c r="B671" s="84" t="s">
        <v>58</v>
      </c>
      <c r="C671" s="55">
        <f>'[2]22ps'!L24+'[2]22ps'!L25+'[2]22ps'!L26</f>
        <v>197017</v>
      </c>
      <c r="D671" s="42">
        <f>'[2]23ps'!L24+'[2]23ps'!L25+'[2]23ps'!L27</f>
        <v>160699</v>
      </c>
      <c r="E671" s="42">
        <f t="shared" si="19"/>
        <v>25000</v>
      </c>
      <c r="F671" s="42">
        <v>185699</v>
      </c>
      <c r="G671" s="43">
        <f>[2]PS!L23+[2]PS!L24+[2]PS!L25</f>
        <v>185926</v>
      </c>
    </row>
    <row r="672" ht="18" customHeight="1" spans="1:7">
      <c r="A672" s="44" t="s">
        <v>59</v>
      </c>
      <c r="B672" s="109"/>
      <c r="C672" s="47">
        <f>SUM(C655:C671)</f>
        <v>2584209.25</v>
      </c>
      <c r="D672" s="47">
        <f>SUM(D655:D671)</f>
        <v>1339331.37</v>
      </c>
      <c r="E672" s="47">
        <f t="shared" si="19"/>
        <v>1264233.58</v>
      </c>
      <c r="F672" s="48">
        <f>SUM(F655:F671)</f>
        <v>2603564.95</v>
      </c>
      <c r="G672" s="110">
        <f>SUM(G655:G671)</f>
        <v>2814682.74</v>
      </c>
    </row>
    <row r="673" ht="26.4" spans="1:7">
      <c r="A673" s="86" t="s">
        <v>229</v>
      </c>
      <c r="B673" s="51"/>
      <c r="C673" s="52"/>
      <c r="D673" s="53"/>
      <c r="E673" s="53"/>
      <c r="F673" s="53"/>
      <c r="G673" s="54"/>
    </row>
    <row r="674" spans="1:7">
      <c r="A674" s="35" t="s">
        <v>61</v>
      </c>
      <c r="B674" s="35" t="s">
        <v>62</v>
      </c>
      <c r="C674" s="36">
        <f>'[2]22mooe'!L3</f>
        <v>159702</v>
      </c>
      <c r="D674" s="37">
        <f>'[2]23mooe'!L3</f>
        <v>87472</v>
      </c>
      <c r="E674" s="37">
        <f>F674-D674</f>
        <v>32528</v>
      </c>
      <c r="F674" s="37">
        <v>120000</v>
      </c>
      <c r="G674" s="38">
        <f>[2]MOOE!L2</f>
        <v>150000</v>
      </c>
    </row>
    <row r="675" spans="1:7">
      <c r="A675" s="35" t="s">
        <v>63</v>
      </c>
      <c r="B675" s="35" t="s">
        <v>64</v>
      </c>
      <c r="C675" s="39">
        <f>'[2]22mooe'!L4</f>
        <v>116700</v>
      </c>
      <c r="D675" s="40">
        <f>'[2]23mooe'!L4</f>
        <v>103560</v>
      </c>
      <c r="E675" s="40">
        <f>F675-D675</f>
        <v>16440</v>
      </c>
      <c r="F675" s="40">
        <v>120000</v>
      </c>
      <c r="G675" s="41">
        <f>[2]MOOE!L3</f>
        <v>150000</v>
      </c>
    </row>
    <row r="676" spans="1:7">
      <c r="A676" s="35" t="s">
        <v>65</v>
      </c>
      <c r="B676" s="35" t="s">
        <v>66</v>
      </c>
      <c r="C676" s="39">
        <f>'[2]22mooe'!L5</f>
        <v>19767.24</v>
      </c>
      <c r="D676" s="40">
        <f>'[2]23mooe'!L5</f>
        <v>15742.86</v>
      </c>
      <c r="E676" s="40">
        <f>F676-D676</f>
        <v>34257.14</v>
      </c>
      <c r="F676" s="40">
        <v>50000</v>
      </c>
      <c r="G676" s="41">
        <f>[2]MOOE!L4</f>
        <v>50000</v>
      </c>
    </row>
    <row r="677" spans="1:7">
      <c r="A677" s="35" t="s">
        <v>67</v>
      </c>
      <c r="B677" s="35" t="s">
        <v>68</v>
      </c>
      <c r="C677" s="39">
        <v>0</v>
      </c>
      <c r="D677" s="40">
        <v>0</v>
      </c>
      <c r="E677" s="40"/>
      <c r="F677" s="40">
        <v>0</v>
      </c>
      <c r="G677" s="41">
        <f>[2]MOOE!L6</f>
        <v>0</v>
      </c>
    </row>
    <row r="678" spans="1:7">
      <c r="A678" s="35" t="s">
        <v>75</v>
      </c>
      <c r="B678" s="35" t="s">
        <v>76</v>
      </c>
      <c r="C678" s="39">
        <f>'[2]22mooe'!L11</f>
        <v>0</v>
      </c>
      <c r="D678" s="40">
        <v>0</v>
      </c>
      <c r="E678" s="40">
        <f t="shared" ref="E678:E683" si="20">F678-D678</f>
        <v>3600</v>
      </c>
      <c r="F678" s="40">
        <v>3600</v>
      </c>
      <c r="G678" s="41">
        <f>[2]MOOE!L10</f>
        <v>3600</v>
      </c>
    </row>
    <row r="679" spans="1:7">
      <c r="A679" s="35" t="s">
        <v>143</v>
      </c>
      <c r="B679" s="35" t="s">
        <v>78</v>
      </c>
      <c r="C679" s="39">
        <f>'[2]22mooe'!L12</f>
        <v>15191</v>
      </c>
      <c r="D679" s="40">
        <f>'[2]23mooe'!L12</f>
        <v>8448</v>
      </c>
      <c r="E679" s="40">
        <f t="shared" si="20"/>
        <v>11552</v>
      </c>
      <c r="F679" s="40">
        <v>20000</v>
      </c>
      <c r="G679" s="41">
        <f>[2]MOOE!L11</f>
        <v>20000</v>
      </c>
    </row>
    <row r="680" spans="1:7">
      <c r="A680" s="35" t="s">
        <v>89</v>
      </c>
      <c r="B680" s="35" t="s">
        <v>90</v>
      </c>
      <c r="C680" s="39">
        <f>'[2]22mooe'!L19</f>
        <v>0</v>
      </c>
      <c r="D680" s="40">
        <v>0</v>
      </c>
      <c r="E680" s="40">
        <f t="shared" si="20"/>
        <v>0</v>
      </c>
      <c r="F680" s="40">
        <v>0</v>
      </c>
      <c r="G680" s="41">
        <v>0</v>
      </c>
    </row>
    <row r="681" spans="1:7">
      <c r="A681" s="35" t="s">
        <v>95</v>
      </c>
      <c r="B681" s="35" t="s">
        <v>96</v>
      </c>
      <c r="C681" s="39">
        <v>0</v>
      </c>
      <c r="D681" s="40">
        <v>0</v>
      </c>
      <c r="E681" s="40">
        <f t="shared" si="20"/>
        <v>0</v>
      </c>
      <c r="F681" s="40">
        <v>0</v>
      </c>
      <c r="G681" s="41">
        <f>[2]MOOE!L20</f>
        <v>0</v>
      </c>
    </row>
    <row r="682" spans="1:7">
      <c r="A682" s="35" t="s">
        <v>105</v>
      </c>
      <c r="B682" s="35" t="s">
        <v>106</v>
      </c>
      <c r="C682" s="39">
        <f>'[2]22mooe'!L28</f>
        <v>27573</v>
      </c>
      <c r="D682" s="40">
        <f>'[2]23mooe'!L29</f>
        <v>40555</v>
      </c>
      <c r="E682" s="40">
        <f t="shared" si="20"/>
        <v>9445</v>
      </c>
      <c r="F682" s="40">
        <v>50000</v>
      </c>
      <c r="G682" s="41">
        <f>[2]MOOE!L25</f>
        <v>100000</v>
      </c>
    </row>
    <row r="683" ht="18" customHeight="1" spans="1:7">
      <c r="A683" s="90" t="s">
        <v>107</v>
      </c>
      <c r="B683" s="91"/>
      <c r="C683" s="92">
        <f>SUM(C674:C682)</f>
        <v>338933.24</v>
      </c>
      <c r="D683" s="92">
        <f>SUM(D674:D682)</f>
        <v>255777.86</v>
      </c>
      <c r="E683" s="46">
        <f t="shared" si="20"/>
        <v>107822.14</v>
      </c>
      <c r="F683" s="92">
        <f>SUM(F674:F682)</f>
        <v>363600</v>
      </c>
      <c r="G683" s="85">
        <f>SUM(G674:G682)</f>
        <v>473600</v>
      </c>
    </row>
    <row r="684" ht="18" customHeight="1" spans="1:7">
      <c r="A684" s="57" t="s">
        <v>225</v>
      </c>
      <c r="B684" s="114"/>
      <c r="C684" s="39"/>
      <c r="D684" s="40"/>
      <c r="E684" s="40"/>
      <c r="F684" s="40"/>
      <c r="G684" s="41"/>
    </row>
    <row r="685" ht="18" customHeight="1" spans="1:7">
      <c r="A685" s="35" t="s">
        <v>111</v>
      </c>
      <c r="B685" s="115" t="s">
        <v>130</v>
      </c>
      <c r="C685" s="39">
        <f>'[2]22mooe'!L32</f>
        <v>0</v>
      </c>
      <c r="D685" s="40"/>
      <c r="E685" s="40"/>
      <c r="F685" s="40">
        <v>0</v>
      </c>
      <c r="G685" s="41">
        <f>[2]MOOE!L29</f>
        <v>0</v>
      </c>
    </row>
    <row r="686" spans="1:7">
      <c r="A686" s="35" t="s">
        <v>131</v>
      </c>
      <c r="B686" s="103" t="s">
        <v>110</v>
      </c>
      <c r="C686" s="39">
        <f>'[2]22mooe'!L34</f>
        <v>0</v>
      </c>
      <c r="D686" s="40">
        <f>'[2]23mooe'!L34</f>
        <v>0</v>
      </c>
      <c r="E686" s="40">
        <f>F686-D686</f>
        <v>0</v>
      </c>
      <c r="F686" s="40">
        <v>0</v>
      </c>
      <c r="G686" s="41">
        <f>[2]MOOE!L31</f>
        <v>0</v>
      </c>
    </row>
    <row r="687" spans="1:7">
      <c r="A687" s="35" t="s">
        <v>132</v>
      </c>
      <c r="B687" s="104" t="s">
        <v>116</v>
      </c>
      <c r="C687" s="39">
        <v>0</v>
      </c>
      <c r="D687" s="40">
        <f>'[2]23mooe'!L35</f>
        <v>0</v>
      </c>
      <c r="E687" s="40">
        <f>F687-D687</f>
        <v>0</v>
      </c>
      <c r="F687" s="40">
        <v>0</v>
      </c>
      <c r="G687" s="41">
        <f>[2]MOOE!L32</f>
        <v>0</v>
      </c>
    </row>
    <row r="688" ht="18" customHeight="1" spans="1:7">
      <c r="A688" s="60" t="s">
        <v>117</v>
      </c>
      <c r="B688" s="61"/>
      <c r="C688" s="62">
        <f>SUM(C685:C687)</f>
        <v>0</v>
      </c>
      <c r="D688" s="62">
        <f>SUM(D686:D687)</f>
        <v>0</v>
      </c>
      <c r="E688" s="63">
        <f>SUM(E686:E687)</f>
        <v>0</v>
      </c>
      <c r="F688" s="62">
        <f>SUM(F685:F687)</f>
        <v>0</v>
      </c>
      <c r="G688" s="64">
        <f>SUM(G685:G687)</f>
        <v>0</v>
      </c>
    </row>
    <row r="689" ht="21" customHeight="1" spans="1:7">
      <c r="A689" s="44" t="s">
        <v>230</v>
      </c>
      <c r="B689" s="66"/>
      <c r="C689" s="67">
        <f>C672+C683+C688</f>
        <v>2923142.49</v>
      </c>
      <c r="D689" s="68">
        <f>D672+D683+D688</f>
        <v>1595109.23</v>
      </c>
      <c r="E689" s="68">
        <f>F689-D689</f>
        <v>1372055.72</v>
      </c>
      <c r="F689" s="67">
        <f>F672+F683+F688</f>
        <v>2967164.95</v>
      </c>
      <c r="G689" s="69">
        <f>G672+G683+G688</f>
        <v>3288282.74</v>
      </c>
    </row>
    <row r="690" ht="15" spans="1:7">
      <c r="A690" s="70"/>
      <c r="B690" s="70"/>
      <c r="C690" s="71"/>
      <c r="D690" s="71"/>
      <c r="E690" s="71"/>
      <c r="F690" s="71"/>
      <c r="G690" s="71"/>
    </row>
    <row r="691" ht="15" spans="1:7">
      <c r="A691" s="72" t="s">
        <v>119</v>
      </c>
      <c r="B691" s="73"/>
      <c r="C691" s="71"/>
      <c r="D691" s="71"/>
      <c r="E691" s="71"/>
      <c r="F691" s="71"/>
      <c r="G691" s="71"/>
    </row>
    <row r="692" ht="15" spans="1:7">
      <c r="A692" s="74"/>
      <c r="B692" s="73"/>
      <c r="C692" s="71"/>
      <c r="D692" s="71"/>
      <c r="E692" s="71"/>
      <c r="F692" s="71"/>
      <c r="G692" s="71"/>
    </row>
    <row r="693" ht="15" spans="1:7">
      <c r="A693" s="74"/>
      <c r="B693" s="73"/>
      <c r="C693" s="71"/>
      <c r="D693" s="71"/>
      <c r="E693" s="71"/>
      <c r="F693" s="71"/>
      <c r="G693" s="71"/>
    </row>
    <row r="694" spans="1:7">
      <c r="A694" s="75" t="s">
        <v>120</v>
      </c>
      <c r="B694" s="72" t="s">
        <v>121</v>
      </c>
      <c r="C694" s="76"/>
      <c r="D694" s="77"/>
      <c r="E694" s="78" t="s">
        <v>122</v>
      </c>
      <c r="F694" s="78"/>
      <c r="G694" s="76"/>
    </row>
    <row r="695" spans="1:7">
      <c r="A695" s="81" t="s">
        <v>166</v>
      </c>
      <c r="B695" s="81" t="s">
        <v>125</v>
      </c>
      <c r="C695" s="81"/>
      <c r="D695" s="81"/>
      <c r="E695" s="81" t="s">
        <v>124</v>
      </c>
      <c r="F695" s="81"/>
      <c r="G695" s="81"/>
    </row>
    <row r="696" spans="1:7">
      <c r="A696" s="82" t="s">
        <v>167</v>
      </c>
      <c r="B696" s="82" t="s">
        <v>127</v>
      </c>
      <c r="C696" s="82"/>
      <c r="D696" s="82"/>
      <c r="E696" s="82" t="s">
        <v>126</v>
      </c>
      <c r="F696" s="82"/>
      <c r="G696" s="82"/>
    </row>
    <row r="697" spans="1:7">
      <c r="A697" s="82"/>
      <c r="G697" s="97" t="s">
        <v>237</v>
      </c>
    </row>
    <row r="698" s="1" customFormat="1" spans="1:1">
      <c r="A698" s="4" t="s">
        <v>201</v>
      </c>
    </row>
    <row r="699" s="1" customFormat="1" customHeight="1" spans="1:7">
      <c r="A699" s="4" t="s">
        <v>202</v>
      </c>
      <c r="B699" s="128"/>
      <c r="C699" s="128"/>
      <c r="D699" s="128"/>
      <c r="E699" s="128"/>
      <c r="F699" s="128"/>
      <c r="G699" s="128"/>
    </row>
    <row r="700" s="1" customFormat="1" ht="24" customHeight="1" spans="1:7">
      <c r="A700" s="129" t="s">
        <v>203</v>
      </c>
      <c r="B700" s="129"/>
      <c r="C700" s="129"/>
      <c r="D700" s="129"/>
      <c r="E700" s="129"/>
      <c r="F700" s="129"/>
      <c r="G700" s="129"/>
    </row>
    <row r="701" spans="1:8">
      <c r="A701" s="5"/>
      <c r="B701" s="5"/>
      <c r="C701" s="5"/>
      <c r="D701" s="5"/>
      <c r="E701" s="5"/>
      <c r="F701" s="5"/>
      <c r="G701" s="5"/>
      <c r="H701" s="5"/>
    </row>
    <row r="702" spans="1:8">
      <c r="A702" s="6" t="s">
        <v>204</v>
      </c>
      <c r="B702" s="6"/>
      <c r="C702" s="6"/>
      <c r="D702" s="6"/>
      <c r="E702" s="6"/>
      <c r="F702" s="6"/>
      <c r="G702" s="6"/>
      <c r="H702" s="5"/>
    </row>
    <row r="703" spans="1:8">
      <c r="A703" s="7"/>
      <c r="B703" s="7"/>
      <c r="C703" s="7"/>
      <c r="D703" s="7"/>
      <c r="E703" s="7"/>
      <c r="F703" s="7"/>
      <c r="G703" s="7"/>
      <c r="H703" s="5"/>
    </row>
    <row r="704" spans="1:8">
      <c r="A704" s="8" t="s">
        <v>205</v>
      </c>
      <c r="B704" s="9" t="s">
        <v>206</v>
      </c>
      <c r="C704" s="10"/>
      <c r="D704" s="8" t="s">
        <v>207</v>
      </c>
      <c r="E704" s="9">
        <v>2024</v>
      </c>
      <c r="F704" s="10"/>
      <c r="G704" s="10"/>
      <c r="H704" s="5"/>
    </row>
    <row r="705" ht="43.2" spans="1:8">
      <c r="A705" s="15" t="s">
        <v>208</v>
      </c>
      <c r="B705" s="12" t="s">
        <v>209</v>
      </c>
      <c r="C705" s="16"/>
      <c r="D705" s="15" t="s">
        <v>210</v>
      </c>
      <c r="E705" s="83" t="s">
        <v>242</v>
      </c>
      <c r="F705" s="16"/>
      <c r="G705" s="16"/>
      <c r="H705" s="5"/>
    </row>
    <row r="706" spans="1:8">
      <c r="A706" s="15" t="s">
        <v>212</v>
      </c>
      <c r="B706" s="12" t="s">
        <v>213</v>
      </c>
      <c r="C706" s="16"/>
      <c r="D706" s="16"/>
      <c r="E706" s="16"/>
      <c r="F706" s="16"/>
      <c r="G706" s="16"/>
      <c r="H706" s="5"/>
    </row>
    <row r="708" spans="1:7">
      <c r="A708" s="17" t="s">
        <v>214</v>
      </c>
      <c r="B708" s="17" t="s">
        <v>215</v>
      </c>
      <c r="C708" s="18" t="s">
        <v>216</v>
      </c>
      <c r="D708" s="19" t="s">
        <v>217</v>
      </c>
      <c r="E708" s="20"/>
      <c r="F708" s="21"/>
      <c r="G708" s="22" t="s">
        <v>218</v>
      </c>
    </row>
    <row r="709" ht="9.75" customHeight="1" spans="1:7">
      <c r="A709" s="23"/>
      <c r="B709" s="23"/>
      <c r="C709" s="24"/>
      <c r="D709" s="25" t="s">
        <v>219</v>
      </c>
      <c r="E709" s="26" t="s">
        <v>220</v>
      </c>
      <c r="F709" s="25" t="s">
        <v>221</v>
      </c>
      <c r="G709" s="23"/>
    </row>
    <row r="710" ht="24" customHeight="1" spans="1:7">
      <c r="A710" s="27" t="s">
        <v>222</v>
      </c>
      <c r="B710" s="28"/>
      <c r="C710" s="29"/>
      <c r="D710" s="28"/>
      <c r="E710" s="29"/>
      <c r="F710" s="28"/>
      <c r="G710" s="30"/>
    </row>
    <row r="711" ht="7.8" customHeight="1" spans="1:7">
      <c r="A711" s="31"/>
      <c r="B711" s="31"/>
      <c r="C711" s="4"/>
      <c r="D711" s="31"/>
      <c r="E711" s="4"/>
      <c r="F711" s="31"/>
      <c r="G711" s="32"/>
    </row>
    <row r="712" s="2" customFormat="1" ht="15" customHeight="1" spans="1:7">
      <c r="A712" s="33" t="s">
        <v>223</v>
      </c>
      <c r="B712" s="31"/>
      <c r="C712" s="4"/>
      <c r="D712" s="31"/>
      <c r="E712" s="4"/>
      <c r="F712" s="31"/>
      <c r="G712" s="32"/>
    </row>
    <row r="713" spans="1:7">
      <c r="A713" s="35" t="s">
        <v>26</v>
      </c>
      <c r="B713" s="35" t="s">
        <v>27</v>
      </c>
      <c r="C713" s="36">
        <f>'[2]22ps'!M5</f>
        <v>3276829</v>
      </c>
      <c r="D713" s="37">
        <f>'[2]23ps'!M5</f>
        <v>1887128</v>
      </c>
      <c r="E713" s="37">
        <f>F713-D713</f>
        <v>2338220</v>
      </c>
      <c r="F713" s="37">
        <v>4225348</v>
      </c>
      <c r="G713" s="38">
        <f>[2]PS!M5</f>
        <v>4220772</v>
      </c>
    </row>
    <row r="714" spans="1:7">
      <c r="A714" s="35" t="s">
        <v>28</v>
      </c>
      <c r="B714" s="35" t="s">
        <v>29</v>
      </c>
      <c r="C714" s="39">
        <f>'[2]22ps'!M6</f>
        <v>186211.76</v>
      </c>
      <c r="D714" s="40">
        <f>'[2]23ps'!M6</f>
        <v>61075.12</v>
      </c>
      <c r="E714" s="40">
        <f>F714-D714</f>
        <v>50249.49</v>
      </c>
      <c r="F714" s="40">
        <v>111324.61</v>
      </c>
      <c r="G714" s="41">
        <f>[2]PS!M6</f>
        <v>339017.33</v>
      </c>
    </row>
    <row r="715" spans="1:7">
      <c r="A715" s="35" t="s">
        <v>30</v>
      </c>
      <c r="B715" s="35"/>
      <c r="C715" s="39"/>
      <c r="D715" s="40"/>
      <c r="E715" s="40"/>
      <c r="F715" s="40"/>
      <c r="G715" s="41"/>
    </row>
    <row r="716" spans="1:7">
      <c r="A716" s="35" t="s">
        <v>31</v>
      </c>
      <c r="B716" s="35" t="s">
        <v>32</v>
      </c>
      <c r="C716" s="39">
        <f>'[2]22ps'!M7</f>
        <v>391000</v>
      </c>
      <c r="D716" s="40">
        <f>'[2]23ps'!M7</f>
        <v>218000</v>
      </c>
      <c r="E716" s="40">
        <f t="shared" ref="E716:E730" si="21">F716-D716</f>
        <v>262000</v>
      </c>
      <c r="F716" s="40">
        <v>480000</v>
      </c>
      <c r="G716" s="41">
        <f>[2]PS!M7</f>
        <v>480000</v>
      </c>
    </row>
    <row r="717" spans="1:7">
      <c r="A717" s="35" t="s">
        <v>33</v>
      </c>
      <c r="B717" s="35" t="s">
        <v>34</v>
      </c>
      <c r="C717" s="39">
        <f>'[2]22ps'!M8</f>
        <v>72000</v>
      </c>
      <c r="D717" s="40">
        <f>'[2]23ps'!M8</f>
        <v>69000</v>
      </c>
      <c r="E717" s="40">
        <f t="shared" si="21"/>
        <v>3000</v>
      </c>
      <c r="F717" s="40">
        <v>72000</v>
      </c>
      <c r="G717" s="41">
        <f>[2]PS!M8</f>
        <v>72000</v>
      </c>
    </row>
    <row r="718" spans="1:7">
      <c r="A718" s="35" t="s">
        <v>35</v>
      </c>
      <c r="B718" s="35" t="s">
        <v>36</v>
      </c>
      <c r="C718" s="39">
        <f>'[2]22ps'!M9</f>
        <v>72000</v>
      </c>
      <c r="D718" s="40">
        <f>'[2]23ps'!M9</f>
        <v>69000</v>
      </c>
      <c r="E718" s="40">
        <f t="shared" si="21"/>
        <v>3000</v>
      </c>
      <c r="F718" s="40">
        <v>72000</v>
      </c>
      <c r="G718" s="41">
        <f>[2]PS!M9</f>
        <v>72000</v>
      </c>
    </row>
    <row r="719" spans="1:7">
      <c r="A719" s="35" t="s">
        <v>37</v>
      </c>
      <c r="B719" s="35" t="s">
        <v>38</v>
      </c>
      <c r="C719" s="39">
        <f>'[2]22ps'!M10</f>
        <v>78000</v>
      </c>
      <c r="D719" s="40">
        <f>'[2]23ps'!M10</f>
        <v>108000</v>
      </c>
      <c r="E719" s="40">
        <f t="shared" si="21"/>
        <v>12000</v>
      </c>
      <c r="F719" s="40">
        <v>120000</v>
      </c>
      <c r="G719" s="41">
        <f>[2]PS!M10</f>
        <v>120000</v>
      </c>
    </row>
    <row r="720" spans="1:7">
      <c r="A720" s="35" t="s">
        <v>39</v>
      </c>
      <c r="B720" s="35" t="s">
        <v>40</v>
      </c>
      <c r="C720" s="39">
        <f>'[2]22ps'!M14</f>
        <v>0</v>
      </c>
      <c r="D720" s="40">
        <f>'[2]23ps'!M14</f>
        <v>0</v>
      </c>
      <c r="E720" s="40">
        <f t="shared" si="21"/>
        <v>0</v>
      </c>
      <c r="F720" s="40">
        <v>0</v>
      </c>
      <c r="G720" s="41">
        <v>0</v>
      </c>
    </row>
    <row r="721" spans="1:7">
      <c r="A721" s="35" t="s">
        <v>41</v>
      </c>
      <c r="B721" s="35" t="s">
        <v>42</v>
      </c>
      <c r="C721" s="39">
        <f>'[2]22ps'!M15</f>
        <v>5000</v>
      </c>
      <c r="D721" s="40">
        <f>'[2]23ps'!M15</f>
        <v>20000</v>
      </c>
      <c r="E721" s="40">
        <f t="shared" si="21"/>
        <v>0</v>
      </c>
      <c r="F721" s="40">
        <v>20000</v>
      </c>
      <c r="G721" s="41">
        <f>[2]PS!M14</f>
        <v>0</v>
      </c>
    </row>
    <row r="722" spans="1:7">
      <c r="A722" s="35" t="s">
        <v>43</v>
      </c>
      <c r="B722" s="35" t="s">
        <v>44</v>
      </c>
      <c r="C722" s="39">
        <f>'[2]22ps'!M16</f>
        <v>90500</v>
      </c>
      <c r="D722" s="40">
        <f>'[2]23ps'!M16</f>
        <v>0</v>
      </c>
      <c r="E722" s="40">
        <f t="shared" si="21"/>
        <v>100000</v>
      </c>
      <c r="F722" s="40">
        <v>100000</v>
      </c>
      <c r="G722" s="41">
        <f>[2]PS!M15</f>
        <v>100000</v>
      </c>
    </row>
    <row r="723" spans="1:7">
      <c r="A723" s="35" t="s">
        <v>45</v>
      </c>
      <c r="B723" s="35" t="s">
        <v>46</v>
      </c>
      <c r="C723" s="39">
        <f>'[2]22ps'!M17</f>
        <v>307754</v>
      </c>
      <c r="D723" s="40">
        <f>'[2]23ps'!M17</f>
        <v>0</v>
      </c>
      <c r="E723" s="40">
        <f t="shared" si="21"/>
        <v>353779</v>
      </c>
      <c r="F723" s="40">
        <v>353779</v>
      </c>
      <c r="G723" s="41">
        <f>[2]PS!M16</f>
        <v>351731</v>
      </c>
    </row>
    <row r="724" spans="1:7">
      <c r="A724" s="35" t="s">
        <v>47</v>
      </c>
      <c r="B724" s="35" t="s">
        <v>48</v>
      </c>
      <c r="C724" s="39">
        <f>'[2]22ps'!M18</f>
        <v>393219.48</v>
      </c>
      <c r="D724" s="40">
        <f>'[2]23ps'!M18</f>
        <v>227666.88</v>
      </c>
      <c r="E724" s="40">
        <f t="shared" si="21"/>
        <v>281774.88</v>
      </c>
      <c r="F724" s="40">
        <v>509441.76</v>
      </c>
      <c r="G724" s="41">
        <f>[2]PS!M17</f>
        <v>506492.64</v>
      </c>
    </row>
    <row r="725" spans="1:7">
      <c r="A725" s="35" t="s">
        <v>49</v>
      </c>
      <c r="B725" s="35" t="s">
        <v>50</v>
      </c>
      <c r="C725" s="39">
        <f>'[2]22ps'!M19</f>
        <v>65176.76</v>
      </c>
      <c r="D725" s="40">
        <f>'[2]23ps'!M19</f>
        <v>37872.48</v>
      </c>
      <c r="E725" s="40">
        <f t="shared" si="21"/>
        <v>47034.48</v>
      </c>
      <c r="F725" s="40">
        <v>84906.96</v>
      </c>
      <c r="G725" s="41">
        <f>[2]PS!M18</f>
        <v>84415.44</v>
      </c>
    </row>
    <row r="726" spans="1:7">
      <c r="A726" s="35" t="s">
        <v>51</v>
      </c>
      <c r="B726" s="35" t="s">
        <v>52</v>
      </c>
      <c r="C726" s="39">
        <f>'[2]22ps'!M20</f>
        <v>58910.55</v>
      </c>
      <c r="D726" s="40">
        <f>'[2]23ps'!M20</f>
        <v>37878.48</v>
      </c>
      <c r="E726" s="40">
        <f t="shared" si="21"/>
        <v>68255.22</v>
      </c>
      <c r="F726" s="40">
        <v>106133.7</v>
      </c>
      <c r="G726" s="41">
        <f>[2]PS!M19</f>
        <v>84415.44</v>
      </c>
    </row>
    <row r="727" spans="1:7">
      <c r="A727" s="35" t="s">
        <v>53</v>
      </c>
      <c r="B727" s="35" t="s">
        <v>54</v>
      </c>
      <c r="C727" s="39">
        <f>'[2]22ps'!M21</f>
        <v>14300</v>
      </c>
      <c r="D727" s="40">
        <f>'[2]23ps'!M21</f>
        <v>10900</v>
      </c>
      <c r="E727" s="40">
        <f t="shared" si="21"/>
        <v>13100</v>
      </c>
      <c r="F727" s="40">
        <v>24000</v>
      </c>
      <c r="G727" s="41">
        <f>[2]PS!M20</f>
        <v>24000</v>
      </c>
    </row>
    <row r="728" spans="1:7">
      <c r="A728" s="35" t="s">
        <v>55</v>
      </c>
      <c r="B728" s="35" t="s">
        <v>56</v>
      </c>
      <c r="C728" s="39">
        <f>'[2]22ps'!M22</f>
        <v>267753.92</v>
      </c>
      <c r="D728" s="40">
        <f>'[2]23ps'!M22</f>
        <v>0</v>
      </c>
      <c r="E728" s="40">
        <f t="shared" si="21"/>
        <v>0</v>
      </c>
      <c r="F728" s="40">
        <v>0</v>
      </c>
      <c r="G728" s="41">
        <f>[2]PS!M21</f>
        <v>349496</v>
      </c>
    </row>
    <row r="729" spans="1:7">
      <c r="A729" s="84" t="s">
        <v>57</v>
      </c>
      <c r="B729" s="84" t="s">
        <v>58</v>
      </c>
      <c r="C729" s="55">
        <f>'[2]22ps'!M24+'[2]22ps'!M25+'[2]22ps'!M26</f>
        <v>559688</v>
      </c>
      <c r="D729" s="42">
        <f>'[2]23ps'!M24+'[2]23ps'!M25+'[2]23ps'!M27</f>
        <v>392285</v>
      </c>
      <c r="E729" s="42">
        <f t="shared" si="21"/>
        <v>161494</v>
      </c>
      <c r="F729" s="42">
        <v>553779</v>
      </c>
      <c r="G729" s="43">
        <f>[2]PS!M23+[2]PS!M24+[2]PS!M25</f>
        <v>551731</v>
      </c>
    </row>
    <row r="730" ht="18" customHeight="1" spans="1:7">
      <c r="A730" s="44" t="s">
        <v>59</v>
      </c>
      <c r="B730" s="109"/>
      <c r="C730" s="47">
        <f>SUM(C713:C729)</f>
        <v>5838343.47</v>
      </c>
      <c r="D730" s="47">
        <f>SUM(D713:D729)</f>
        <v>3138805.96</v>
      </c>
      <c r="E730" s="47">
        <f t="shared" si="21"/>
        <v>3693907.07</v>
      </c>
      <c r="F730" s="48">
        <f>SUM(F713:F729)</f>
        <v>6832713.03</v>
      </c>
      <c r="G730" s="110">
        <f>SUM(G713:G729)</f>
        <v>7356070.85</v>
      </c>
    </row>
    <row r="731" ht="26.4" spans="1:7">
      <c r="A731" s="86" t="s">
        <v>229</v>
      </c>
      <c r="B731" s="51"/>
      <c r="C731" s="52"/>
      <c r="D731" s="53"/>
      <c r="E731" s="53"/>
      <c r="F731" s="53"/>
      <c r="G731" s="54"/>
    </row>
    <row r="732" spans="1:7">
      <c r="A732" s="35" t="s">
        <v>61</v>
      </c>
      <c r="B732" s="35" t="s">
        <v>62</v>
      </c>
      <c r="C732" s="36">
        <f>'[2]22mooe'!M3</f>
        <v>168110</v>
      </c>
      <c r="D732" s="37">
        <f>'[2]23mooe'!M3</f>
        <v>108920</v>
      </c>
      <c r="E732" s="37">
        <f>F732-D732</f>
        <v>41080</v>
      </c>
      <c r="F732" s="37">
        <v>150000</v>
      </c>
      <c r="G732" s="38">
        <f>[2]MOOE!M2</f>
        <v>200000</v>
      </c>
    </row>
    <row r="733" spans="1:7">
      <c r="A733" s="35" t="s">
        <v>63</v>
      </c>
      <c r="B733" s="35" t="s">
        <v>64</v>
      </c>
      <c r="C733" s="39">
        <f>'[2]22mooe'!M4</f>
        <v>150000</v>
      </c>
      <c r="D733" s="40">
        <f>'[2]23mooe'!M4</f>
        <v>21450</v>
      </c>
      <c r="E733" s="40">
        <f>F733-D733</f>
        <v>128550</v>
      </c>
      <c r="F733" s="40">
        <v>150000</v>
      </c>
      <c r="G733" s="41">
        <f>[2]MOOE!M3</f>
        <v>200000</v>
      </c>
    </row>
    <row r="734" spans="1:7">
      <c r="A734" s="35" t="s">
        <v>65</v>
      </c>
      <c r="B734" s="35" t="s">
        <v>66</v>
      </c>
      <c r="C734" s="39">
        <f>'[2]22mooe'!M5</f>
        <v>110284.79</v>
      </c>
      <c r="D734" s="40">
        <f>'[2]23mooe'!M5</f>
        <v>57908.82</v>
      </c>
      <c r="E734" s="40">
        <f>F734-D734</f>
        <v>2091.18</v>
      </c>
      <c r="F734" s="40">
        <v>60000</v>
      </c>
      <c r="G734" s="41">
        <f>[2]MOOE!M4</f>
        <v>100000</v>
      </c>
    </row>
    <row r="735" spans="1:7">
      <c r="A735" s="35" t="s">
        <v>67</v>
      </c>
      <c r="B735" s="35" t="s">
        <v>68</v>
      </c>
      <c r="C735" s="39">
        <f>'[2]22mooe'!M7</f>
        <v>1981882.84</v>
      </c>
      <c r="D735" s="40">
        <f>'[2]23mooe'!M7</f>
        <v>984466.24</v>
      </c>
      <c r="E735" s="40">
        <f>F735-D735</f>
        <v>3615533.76</v>
      </c>
      <c r="F735" s="40">
        <v>4600000</v>
      </c>
      <c r="G735" s="41">
        <f>[2]MOOE!M6</f>
        <v>3000000</v>
      </c>
    </row>
    <row r="736" spans="1:7">
      <c r="A736" s="35" t="s">
        <v>75</v>
      </c>
      <c r="B736" s="35" t="s">
        <v>76</v>
      </c>
      <c r="C736" s="39">
        <f>'[2]22mooe'!M11</f>
        <v>0</v>
      </c>
      <c r="D736" s="40">
        <f>'[2]23mooe'!M11</f>
        <v>0</v>
      </c>
      <c r="E736" s="40">
        <f t="shared" ref="E736:E742" si="22">F736-D736</f>
        <v>3600</v>
      </c>
      <c r="F736" s="40">
        <v>3600</v>
      </c>
      <c r="G736" s="41">
        <f>[2]MOOE!M10</f>
        <v>3600</v>
      </c>
    </row>
    <row r="737" spans="1:7">
      <c r="A737" s="35" t="s">
        <v>143</v>
      </c>
      <c r="B737" s="35" t="s">
        <v>78</v>
      </c>
      <c r="C737" s="39">
        <f>'[2]22mooe'!M12</f>
        <v>9851</v>
      </c>
      <c r="D737" s="40">
        <f>'[2]23mooe'!M12</f>
        <v>7022</v>
      </c>
      <c r="E737" s="40">
        <f t="shared" si="22"/>
        <v>12978</v>
      </c>
      <c r="F737" s="40">
        <v>20000</v>
      </c>
      <c r="G737" s="41">
        <f>[2]MOOE!M11</f>
        <v>20000</v>
      </c>
    </row>
    <row r="738" spans="1:7">
      <c r="A738" s="35" t="s">
        <v>243</v>
      </c>
      <c r="B738" s="35" t="s">
        <v>92</v>
      </c>
      <c r="C738" s="39">
        <f>'[2]22mooe'!M19</f>
        <v>0</v>
      </c>
      <c r="D738" s="40">
        <f>'[2]23mooe'!M19</f>
        <v>0</v>
      </c>
      <c r="E738" s="40">
        <f t="shared" si="22"/>
        <v>2000000</v>
      </c>
      <c r="F738" s="40">
        <v>2000000</v>
      </c>
      <c r="G738" s="41">
        <v>0</v>
      </c>
    </row>
    <row r="739" spans="1:7">
      <c r="A739" s="35" t="s">
        <v>93</v>
      </c>
      <c r="B739" s="35" t="s">
        <v>94</v>
      </c>
      <c r="C739" s="39">
        <f>'[2]22mooe'!M21</f>
        <v>2840162.5</v>
      </c>
      <c r="D739" s="40">
        <f>'[2]23mooe'!M21</f>
        <v>852338.49</v>
      </c>
      <c r="E739" s="40">
        <f t="shared" si="22"/>
        <v>1497661.51</v>
      </c>
      <c r="F739" s="40">
        <v>2350000</v>
      </c>
      <c r="G739" s="41">
        <f>[2]MOOE!M19</f>
        <v>3000000</v>
      </c>
    </row>
    <row r="740" spans="1:7">
      <c r="A740" s="35" t="s">
        <v>95</v>
      </c>
      <c r="B740" s="35" t="s">
        <v>96</v>
      </c>
      <c r="C740" s="39">
        <f>'[2]22mooe'!M22</f>
        <v>974174.75</v>
      </c>
      <c r="D740" s="40">
        <f>'[2]23mooe'!M22</f>
        <v>537076</v>
      </c>
      <c r="E740" s="40">
        <f t="shared" si="22"/>
        <v>462924</v>
      </c>
      <c r="F740" s="40">
        <v>1000000</v>
      </c>
      <c r="G740" s="41">
        <f>[2]MOOE!M20</f>
        <v>1000000</v>
      </c>
    </row>
    <row r="741" spans="1:7">
      <c r="A741" s="35" t="s">
        <v>105</v>
      </c>
      <c r="B741" s="35" t="s">
        <v>106</v>
      </c>
      <c r="C741" s="39">
        <f>'[2]22mooe'!M28</f>
        <v>100000</v>
      </c>
      <c r="D741" s="40">
        <f>'[2]23mooe'!M29</f>
        <v>207044</v>
      </c>
      <c r="E741" s="40">
        <f t="shared" si="22"/>
        <v>542956</v>
      </c>
      <c r="F741" s="40">
        <v>750000</v>
      </c>
      <c r="G741" s="41">
        <f>[2]MOOE!M25</f>
        <v>200000</v>
      </c>
    </row>
    <row r="742" ht="33" customHeight="1" spans="1:7">
      <c r="A742" s="90" t="s">
        <v>107</v>
      </c>
      <c r="B742" s="91"/>
      <c r="C742" s="92">
        <f>SUM(C732:C741)</f>
        <v>6334465.88</v>
      </c>
      <c r="D742" s="92">
        <f>SUM(D732:D741)</f>
        <v>2776225.55</v>
      </c>
      <c r="E742" s="46">
        <f t="shared" si="22"/>
        <v>8307374.45</v>
      </c>
      <c r="F742" s="92">
        <f>SUM(F732:F741)</f>
        <v>11083600</v>
      </c>
      <c r="G742" s="85">
        <f>SUM(G732:G741)</f>
        <v>7723600</v>
      </c>
    </row>
    <row r="743" ht="18" customHeight="1" spans="1:7">
      <c r="A743" s="57" t="s">
        <v>225</v>
      </c>
      <c r="B743" s="114"/>
      <c r="C743" s="39"/>
      <c r="D743" s="40"/>
      <c r="E743" s="40"/>
      <c r="F743" s="40"/>
      <c r="G743" s="41"/>
    </row>
    <row r="744" ht="18" customHeight="1" spans="1:7">
      <c r="A744" s="35" t="s">
        <v>111</v>
      </c>
      <c r="B744" s="115" t="s">
        <v>130</v>
      </c>
      <c r="C744" s="39">
        <f>'[2]22mooe'!M32</f>
        <v>146695</v>
      </c>
      <c r="D744" s="40">
        <f>'[2]23mooe'!M33</f>
        <v>0</v>
      </c>
      <c r="E744" s="40">
        <f>F744-D744</f>
        <v>0</v>
      </c>
      <c r="F744" s="40">
        <v>0</v>
      </c>
      <c r="G744" s="41">
        <f>[2]MOOE!M29</f>
        <v>150000</v>
      </c>
    </row>
    <row r="745" spans="1:7">
      <c r="A745" s="35" t="s">
        <v>131</v>
      </c>
      <c r="B745" s="103" t="s">
        <v>110</v>
      </c>
      <c r="C745" s="39">
        <f>'[2]22mooe'!M34</f>
        <v>0</v>
      </c>
      <c r="D745" s="40">
        <v>0</v>
      </c>
      <c r="E745" s="40">
        <f>F745-D745</f>
        <v>0</v>
      </c>
      <c r="F745" s="40">
        <v>0</v>
      </c>
      <c r="G745" s="41">
        <f>[2]MOOE!M31</f>
        <v>150000</v>
      </c>
    </row>
    <row r="746" spans="1:7">
      <c r="A746" s="35" t="s">
        <v>113</v>
      </c>
      <c r="B746" s="104" t="s">
        <v>114</v>
      </c>
      <c r="C746" s="39">
        <f>'[2]22mooe'!M33</f>
        <v>146810</v>
      </c>
      <c r="D746" s="40">
        <f>'[2]23mooe'!M36</f>
        <v>0</v>
      </c>
      <c r="E746" s="42">
        <f>F746-D746</f>
        <v>0</v>
      </c>
      <c r="F746" s="40">
        <v>0</v>
      </c>
      <c r="G746" s="41">
        <f>[2]MOOE!M30</f>
        <v>0</v>
      </c>
    </row>
    <row r="747" ht="18" customHeight="1" spans="1:7">
      <c r="A747" s="60" t="s">
        <v>117</v>
      </c>
      <c r="B747" s="116"/>
      <c r="C747" s="62">
        <f>SUM(C744:C746)</f>
        <v>293505</v>
      </c>
      <c r="D747" s="62">
        <f>SUM(D744:D746)</f>
        <v>0</v>
      </c>
      <c r="E747" s="63">
        <f>F747-D747</f>
        <v>0</v>
      </c>
      <c r="F747" s="62">
        <f>SUM(F744:F746)</f>
        <v>0</v>
      </c>
      <c r="G747" s="64">
        <f>SUM(G744:G746)</f>
        <v>300000</v>
      </c>
    </row>
    <row r="748" ht="20.25" customHeight="1" spans="1:7">
      <c r="A748" s="65" t="s">
        <v>118</v>
      </c>
      <c r="B748" s="117"/>
      <c r="C748" s="67">
        <f>C730+C742+C747</f>
        <v>12466314.35</v>
      </c>
      <c r="D748" s="67">
        <f>D730+D742+D747</f>
        <v>5915031.51</v>
      </c>
      <c r="E748" s="68">
        <f>F748-D748</f>
        <v>12001281.52</v>
      </c>
      <c r="F748" s="67">
        <f>F730+F742+F747</f>
        <v>17916313.03</v>
      </c>
      <c r="G748" s="69">
        <f>G730+G742+G747</f>
        <v>15379670.85</v>
      </c>
    </row>
    <row r="749" ht="15" spans="1:7">
      <c r="A749" s="70"/>
      <c r="B749" s="70"/>
      <c r="C749" s="71"/>
      <c r="D749" s="71"/>
      <c r="E749" s="71"/>
      <c r="F749" s="71"/>
      <c r="G749" s="71"/>
    </row>
    <row r="750" ht="15" spans="1:7">
      <c r="A750" s="72" t="s">
        <v>119</v>
      </c>
      <c r="B750" s="73"/>
      <c r="C750" s="71"/>
      <c r="D750" s="71"/>
      <c r="E750" s="71"/>
      <c r="F750" s="71"/>
      <c r="G750" s="71"/>
    </row>
    <row r="751" ht="15" spans="1:7">
      <c r="A751" s="74"/>
      <c r="B751" s="73"/>
      <c r="C751" s="71"/>
      <c r="D751" s="71"/>
      <c r="E751" s="71"/>
      <c r="F751" s="71"/>
      <c r="G751" s="71"/>
    </row>
    <row r="752" ht="15" spans="1:7">
      <c r="A752" s="74"/>
      <c r="B752" s="73"/>
      <c r="C752" s="71"/>
      <c r="D752" s="71"/>
      <c r="E752" s="71"/>
      <c r="F752" s="71"/>
      <c r="G752" s="71"/>
    </row>
    <row r="753" spans="1:7">
      <c r="A753" s="75" t="s">
        <v>120</v>
      </c>
      <c r="B753" s="72" t="s">
        <v>121</v>
      </c>
      <c r="C753" s="76"/>
      <c r="D753" s="77"/>
      <c r="E753" s="78" t="s">
        <v>122</v>
      </c>
      <c r="F753" s="78"/>
      <c r="G753" s="76"/>
    </row>
    <row r="754" spans="1:7">
      <c r="A754" s="81" t="s">
        <v>169</v>
      </c>
      <c r="B754" s="81" t="s">
        <v>125</v>
      </c>
      <c r="C754" s="81"/>
      <c r="D754" s="81"/>
      <c r="E754" s="81" t="s">
        <v>124</v>
      </c>
      <c r="F754" s="81"/>
      <c r="G754" s="81"/>
    </row>
    <row r="755" spans="1:7">
      <c r="A755" s="82" t="s">
        <v>170</v>
      </c>
      <c r="B755" s="82" t="s">
        <v>127</v>
      </c>
      <c r="C755" s="82"/>
      <c r="D755" s="82"/>
      <c r="E755" s="82" t="s">
        <v>126</v>
      </c>
      <c r="F755" s="82"/>
      <c r="G755" s="82"/>
    </row>
    <row r="756" spans="1:7">
      <c r="A756" s="82"/>
      <c r="G756" s="97" t="s">
        <v>237</v>
      </c>
    </row>
    <row r="757" s="1" customFormat="1" spans="1:1">
      <c r="A757" s="4" t="s">
        <v>201</v>
      </c>
    </row>
    <row r="758" s="1" customFormat="1" customHeight="1" spans="1:7">
      <c r="A758" s="4" t="s">
        <v>202</v>
      </c>
      <c r="B758" s="128"/>
      <c r="C758" s="128"/>
      <c r="D758" s="128"/>
      <c r="E758" s="128"/>
      <c r="F758" s="128"/>
      <c r="G758" s="128"/>
    </row>
    <row r="759" s="1" customFormat="1" ht="24" customHeight="1" spans="1:7">
      <c r="A759" s="129" t="s">
        <v>203</v>
      </c>
      <c r="B759" s="129"/>
      <c r="C759" s="129"/>
      <c r="D759" s="129"/>
      <c r="E759" s="129"/>
      <c r="F759" s="129"/>
      <c r="G759" s="129"/>
    </row>
    <row r="760" spans="1:8">
      <c r="A760" s="5"/>
      <c r="B760" s="5"/>
      <c r="C760" s="5"/>
      <c r="D760" s="5"/>
      <c r="E760" s="5"/>
      <c r="F760" s="5"/>
      <c r="G760" s="5"/>
      <c r="H760" s="5"/>
    </row>
    <row r="761" spans="1:8">
      <c r="A761" s="6" t="s">
        <v>204</v>
      </c>
      <c r="B761" s="6"/>
      <c r="C761" s="6"/>
      <c r="D761" s="6"/>
      <c r="E761" s="6"/>
      <c r="F761" s="6"/>
      <c r="G761" s="6"/>
      <c r="H761" s="5"/>
    </row>
    <row r="762" spans="1:8">
      <c r="A762" s="7"/>
      <c r="B762" s="7"/>
      <c r="C762" s="7"/>
      <c r="D762" s="7"/>
      <c r="E762" s="7"/>
      <c r="F762" s="7"/>
      <c r="G762" s="7"/>
      <c r="H762" s="5"/>
    </row>
    <row r="763" spans="1:8">
      <c r="A763" s="8" t="s">
        <v>205</v>
      </c>
      <c r="B763" s="9" t="s">
        <v>206</v>
      </c>
      <c r="C763" s="10"/>
      <c r="D763" s="8" t="s">
        <v>207</v>
      </c>
      <c r="E763" s="9">
        <v>2024</v>
      </c>
      <c r="F763" s="10"/>
      <c r="G763" s="10"/>
      <c r="H763" s="5"/>
    </row>
    <row r="764" ht="43.2" spans="1:8">
      <c r="A764" s="15" t="s">
        <v>208</v>
      </c>
      <c r="B764" s="12" t="s">
        <v>209</v>
      </c>
      <c r="C764" s="16"/>
      <c r="D764" s="15" t="s">
        <v>210</v>
      </c>
      <c r="E764" s="83" t="s">
        <v>244</v>
      </c>
      <c r="F764" s="16"/>
      <c r="G764" s="16"/>
      <c r="H764" s="5"/>
    </row>
    <row r="765" spans="1:8">
      <c r="A765" s="15" t="s">
        <v>212</v>
      </c>
      <c r="B765" s="12" t="s">
        <v>213</v>
      </c>
      <c r="C765" s="16"/>
      <c r="D765" s="16"/>
      <c r="E765" s="16"/>
      <c r="F765" s="16"/>
      <c r="G765" s="16"/>
      <c r="H765" s="5"/>
    </row>
    <row r="767" spans="1:7">
      <c r="A767" s="17" t="s">
        <v>214</v>
      </c>
      <c r="B767" s="17" t="s">
        <v>215</v>
      </c>
      <c r="C767" s="18" t="s">
        <v>216</v>
      </c>
      <c r="D767" s="19" t="s">
        <v>217</v>
      </c>
      <c r="E767" s="20"/>
      <c r="F767" s="21"/>
      <c r="G767" s="22" t="s">
        <v>218</v>
      </c>
    </row>
    <row r="768" ht="9.75" customHeight="1" spans="1:7">
      <c r="A768" s="23"/>
      <c r="B768" s="23"/>
      <c r="C768" s="24"/>
      <c r="D768" s="25" t="s">
        <v>219</v>
      </c>
      <c r="E768" s="26" t="s">
        <v>220</v>
      </c>
      <c r="F768" s="25" t="s">
        <v>221</v>
      </c>
      <c r="G768" s="23"/>
    </row>
    <row r="769" ht="24" customHeight="1" spans="1:7">
      <c r="A769" s="27" t="s">
        <v>222</v>
      </c>
      <c r="B769" s="28"/>
      <c r="C769" s="29"/>
      <c r="D769" s="28"/>
      <c r="E769" s="29"/>
      <c r="F769" s="28"/>
      <c r="G769" s="30"/>
    </row>
    <row r="770" ht="7.8" customHeight="1" spans="1:7">
      <c r="A770" s="31"/>
      <c r="B770" s="31"/>
      <c r="C770" s="4"/>
      <c r="D770" s="31"/>
      <c r="E770" s="4"/>
      <c r="F770" s="31"/>
      <c r="G770" s="32"/>
    </row>
    <row r="771" s="2" customFormat="1" ht="15" customHeight="1" spans="1:7">
      <c r="A771" s="33" t="s">
        <v>223</v>
      </c>
      <c r="B771" s="31"/>
      <c r="C771" s="4"/>
      <c r="D771" s="31"/>
      <c r="E771" s="4"/>
      <c r="F771" s="31"/>
      <c r="G771" s="32"/>
    </row>
    <row r="772" spans="1:7">
      <c r="A772" s="35" t="s">
        <v>26</v>
      </c>
      <c r="B772" s="35" t="s">
        <v>27</v>
      </c>
      <c r="C772" s="36">
        <f>'[2]22ps'!N5</f>
        <v>3608672</v>
      </c>
      <c r="D772" s="37">
        <f>'[2]23ps'!N5</f>
        <v>1697432</v>
      </c>
      <c r="E772" s="37">
        <f>F772-D772</f>
        <v>1991224</v>
      </c>
      <c r="F772" s="37">
        <v>3688656</v>
      </c>
      <c r="G772" s="38">
        <f>[2]PS!N5</f>
        <v>3693072</v>
      </c>
    </row>
    <row r="773" spans="1:7">
      <c r="A773" s="35" t="s">
        <v>28</v>
      </c>
      <c r="B773" s="35" t="s">
        <v>29</v>
      </c>
      <c r="C773" s="39">
        <f>'[2]22ps'!N6</f>
        <v>177902.87</v>
      </c>
      <c r="D773" s="40">
        <f>'[2]23ps'!N6</f>
        <v>107059.11</v>
      </c>
      <c r="E773" s="40">
        <f>F773-D773</f>
        <v>35284.07</v>
      </c>
      <c r="F773" s="40">
        <v>142343.18</v>
      </c>
      <c r="G773" s="41">
        <f>[2]PS!N6</f>
        <v>296631.85</v>
      </c>
    </row>
    <row r="774" spans="1:7">
      <c r="A774" s="35" t="s">
        <v>30</v>
      </c>
      <c r="B774" s="35"/>
      <c r="C774" s="39"/>
      <c r="D774" s="40"/>
      <c r="E774" s="40"/>
      <c r="F774" s="40"/>
      <c r="G774" s="41"/>
    </row>
    <row r="775" spans="1:7">
      <c r="A775" s="35" t="s">
        <v>31</v>
      </c>
      <c r="B775" s="35" t="s">
        <v>32</v>
      </c>
      <c r="C775" s="39">
        <f>'[2]22ps'!N7</f>
        <v>280454</v>
      </c>
      <c r="D775" s="40">
        <f>'[2]23ps'!N7</f>
        <v>140000</v>
      </c>
      <c r="E775" s="40">
        <f t="shared" ref="E775:E791" si="23">F775-D775</f>
        <v>148000</v>
      </c>
      <c r="F775" s="40">
        <v>288000</v>
      </c>
      <c r="G775" s="41">
        <f>[2]PS!N7</f>
        <v>288000</v>
      </c>
    </row>
    <row r="776" spans="1:7">
      <c r="A776" s="35" t="s">
        <v>33</v>
      </c>
      <c r="B776" s="35" t="s">
        <v>34</v>
      </c>
      <c r="C776" s="39">
        <f>'[2]22ps'!N8</f>
        <v>72000</v>
      </c>
      <c r="D776" s="40">
        <f>'[2]23ps'!N8</f>
        <v>42000</v>
      </c>
      <c r="E776" s="40">
        <f t="shared" si="23"/>
        <v>30000</v>
      </c>
      <c r="F776" s="40">
        <v>72000</v>
      </c>
      <c r="G776" s="41">
        <f>[2]PS!N8</f>
        <v>72000</v>
      </c>
    </row>
    <row r="777" spans="1:7">
      <c r="A777" s="35" t="s">
        <v>35</v>
      </c>
      <c r="B777" s="35" t="s">
        <v>36</v>
      </c>
      <c r="C777" s="39">
        <f>'[2]22ps'!N9</f>
        <v>72000</v>
      </c>
      <c r="D777" s="40">
        <f>'[2]23ps'!N9</f>
        <v>42000</v>
      </c>
      <c r="E777" s="40">
        <f t="shared" si="23"/>
        <v>30000</v>
      </c>
      <c r="F777" s="40">
        <v>72000</v>
      </c>
      <c r="G777" s="41">
        <f>[2]PS!N9</f>
        <v>72000</v>
      </c>
    </row>
    <row r="778" spans="1:7">
      <c r="A778" s="35" t="s">
        <v>37</v>
      </c>
      <c r="B778" s="35" t="s">
        <v>38</v>
      </c>
      <c r="C778" s="39">
        <f>'[2]22ps'!N10</f>
        <v>72000</v>
      </c>
      <c r="D778" s="40">
        <f>'[2]23ps'!N10</f>
        <v>66000</v>
      </c>
      <c r="E778" s="40">
        <f t="shared" si="23"/>
        <v>6000</v>
      </c>
      <c r="F778" s="40">
        <v>72000</v>
      </c>
      <c r="G778" s="41">
        <f>[2]PS!N10</f>
        <v>72000</v>
      </c>
    </row>
    <row r="779" spans="1:7">
      <c r="A779" s="35" t="s">
        <v>172</v>
      </c>
      <c r="B779" s="35" t="s">
        <v>173</v>
      </c>
      <c r="C779" s="39">
        <f>'[2]22ps'!N11</f>
        <v>180000</v>
      </c>
      <c r="D779" s="40">
        <f>'[2]23ps'!N11</f>
        <v>101478</v>
      </c>
      <c r="E779" s="40">
        <f t="shared" si="23"/>
        <v>114522</v>
      </c>
      <c r="F779" s="40">
        <v>216000</v>
      </c>
      <c r="G779" s="41">
        <f>[2]PS!N11</f>
        <v>216000</v>
      </c>
    </row>
    <row r="780" spans="1:7">
      <c r="A780" s="35" t="s">
        <v>174</v>
      </c>
      <c r="B780" s="35" t="s">
        <v>175</v>
      </c>
      <c r="C780" s="39">
        <f>'[2]22ps'!N12</f>
        <v>18000</v>
      </c>
      <c r="D780" s="40">
        <f>'[2]23ps'!N12</f>
        <v>10500</v>
      </c>
      <c r="E780" s="40">
        <f t="shared" si="23"/>
        <v>11100</v>
      </c>
      <c r="F780" s="40">
        <v>21600</v>
      </c>
      <c r="G780" s="41">
        <f>[2]PS!N12</f>
        <v>21600</v>
      </c>
    </row>
    <row r="781" spans="1:7">
      <c r="A781" s="35" t="s">
        <v>39</v>
      </c>
      <c r="B781" s="35" t="s">
        <v>40</v>
      </c>
      <c r="C781" s="39">
        <f>'[2]22ps'!N14</f>
        <v>749149.59</v>
      </c>
      <c r="D781" s="40">
        <f>'[2]23ps'!N14</f>
        <v>381012.4</v>
      </c>
      <c r="E781" s="40">
        <f t="shared" si="23"/>
        <v>411440</v>
      </c>
      <c r="F781" s="40">
        <v>792452.4</v>
      </c>
      <c r="G781" s="41">
        <f>[2]PS!N13</f>
        <v>792452.4</v>
      </c>
    </row>
    <row r="782" spans="1:7">
      <c r="A782" s="35" t="s">
        <v>41</v>
      </c>
      <c r="B782" s="35" t="s">
        <v>42</v>
      </c>
      <c r="C782" s="39">
        <f>'[2]22ps'!N15</f>
        <v>10000</v>
      </c>
      <c r="D782" s="40">
        <f>'[2]23ps'!N15</f>
        <v>0</v>
      </c>
      <c r="E782" s="40">
        <f t="shared" si="23"/>
        <v>5000</v>
      </c>
      <c r="F782" s="40">
        <v>5000</v>
      </c>
      <c r="G782" s="41">
        <f>[2]PS!N14</f>
        <v>5000</v>
      </c>
    </row>
    <row r="783" spans="1:7">
      <c r="A783" s="35" t="s">
        <v>43</v>
      </c>
      <c r="B783" s="35" t="s">
        <v>44</v>
      </c>
      <c r="C783" s="39">
        <f>'[2]22ps'!N16</f>
        <v>55500</v>
      </c>
      <c r="D783" s="40">
        <f>'[2]23ps'!N16</f>
        <v>0</v>
      </c>
      <c r="E783" s="40">
        <f t="shared" si="23"/>
        <v>60000</v>
      </c>
      <c r="F783" s="40">
        <v>60000</v>
      </c>
      <c r="G783" s="41">
        <f>[2]PS!N15</f>
        <v>60000</v>
      </c>
    </row>
    <row r="784" spans="1:7">
      <c r="A784" s="35" t="s">
        <v>45</v>
      </c>
      <c r="B784" s="35" t="s">
        <v>46</v>
      </c>
      <c r="C784" s="39">
        <f>'[2]22ps'!N17</f>
        <v>281782</v>
      </c>
      <c r="D784" s="40">
        <f>'[2]23ps'!N17</f>
        <v>0</v>
      </c>
      <c r="E784" s="40">
        <f t="shared" si="23"/>
        <v>307388</v>
      </c>
      <c r="F784" s="40">
        <v>307388</v>
      </c>
      <c r="G784" s="41">
        <f>[2]PS!N16</f>
        <v>307756</v>
      </c>
    </row>
    <row r="785" spans="1:7">
      <c r="A785" s="35" t="s">
        <v>47</v>
      </c>
      <c r="B785" s="35" t="s">
        <v>48</v>
      </c>
      <c r="C785" s="39">
        <f>'[2]22ps'!N18</f>
        <v>433040.24</v>
      </c>
      <c r="D785" s="40">
        <f>'[2]23ps'!N18</f>
        <v>203691.84</v>
      </c>
      <c r="E785" s="40">
        <f t="shared" si="23"/>
        <v>238946.88</v>
      </c>
      <c r="F785" s="40">
        <v>442638.72</v>
      </c>
      <c r="G785" s="41">
        <f>[2]PS!N17</f>
        <v>443168.64</v>
      </c>
    </row>
    <row r="786" spans="1:7">
      <c r="A786" s="35" t="s">
        <v>49</v>
      </c>
      <c r="B786" s="35" t="s">
        <v>50</v>
      </c>
      <c r="C786" s="39">
        <f>'[2]22ps'!N19</f>
        <v>72178.44</v>
      </c>
      <c r="D786" s="40">
        <f>'[2]23ps'!N19</f>
        <v>33948.64</v>
      </c>
      <c r="E786" s="40">
        <f t="shared" si="23"/>
        <v>38858.58</v>
      </c>
      <c r="F786" s="40">
        <v>72807.22</v>
      </c>
      <c r="G786" s="41">
        <f>[2]PS!N18</f>
        <v>72807.22</v>
      </c>
    </row>
    <row r="787" spans="1:7">
      <c r="A787" s="35" t="s">
        <v>51</v>
      </c>
      <c r="B787" s="35" t="s">
        <v>52</v>
      </c>
      <c r="C787" s="39">
        <f>'[2]22ps'!N20</f>
        <v>64074.83</v>
      </c>
      <c r="D787" s="40">
        <f>'[2]23ps'!N20</f>
        <v>33948.64</v>
      </c>
      <c r="E787" s="40">
        <f t="shared" si="23"/>
        <v>58267.76</v>
      </c>
      <c r="F787" s="40">
        <v>92216.4</v>
      </c>
      <c r="G787" s="41">
        <f>[2]PS!N19</f>
        <v>73861.44</v>
      </c>
    </row>
    <row r="788" spans="1:7">
      <c r="A788" s="35" t="s">
        <v>53</v>
      </c>
      <c r="B788" s="35" t="s">
        <v>54</v>
      </c>
      <c r="C788" s="39">
        <f>'[2]22ps'!N21</f>
        <v>13500</v>
      </c>
      <c r="D788" s="40">
        <f>'[2]23ps'!N21</f>
        <v>7000</v>
      </c>
      <c r="E788" s="40">
        <f t="shared" si="23"/>
        <v>7400</v>
      </c>
      <c r="F788" s="40">
        <v>14400</v>
      </c>
      <c r="G788" s="41">
        <f>[2]PS!N20</f>
        <v>14400</v>
      </c>
    </row>
    <row r="789" spans="1:7">
      <c r="A789" s="35" t="s">
        <v>55</v>
      </c>
      <c r="B789" s="35" t="s">
        <v>56</v>
      </c>
      <c r="C789" s="39">
        <f>'[2]22ps'!N22</f>
        <v>960052.32</v>
      </c>
      <c r="D789" s="40">
        <f>'[2]23ps'!N22</f>
        <v>0</v>
      </c>
      <c r="E789" s="40">
        <f t="shared" si="23"/>
        <v>0</v>
      </c>
      <c r="F789" s="40">
        <v>0</v>
      </c>
      <c r="G789" s="41">
        <f>[2]PS!N21</f>
        <v>90006</v>
      </c>
    </row>
    <row r="790" spans="1:7">
      <c r="A790" s="84" t="s">
        <v>57</v>
      </c>
      <c r="B790" s="84" t="s">
        <v>58</v>
      </c>
      <c r="C790" s="55">
        <f>'[2]22ps'!N24+'[2]22ps'!N25+'[2]22ps'!N26</f>
        <v>459363.42</v>
      </c>
      <c r="D790" s="42">
        <f>'[2]23ps'!N24+'[2]23ps'!N25+'[2]23ps'!N27</f>
        <v>361962</v>
      </c>
      <c r="E790" s="42">
        <f t="shared" si="23"/>
        <v>61401.42</v>
      </c>
      <c r="F790" s="42">
        <v>423363.42</v>
      </c>
      <c r="G790" s="43">
        <f>[2]PS!N23+[2]PS!N24+[2]PS!N25</f>
        <v>427756</v>
      </c>
    </row>
    <row r="791" ht="18" customHeight="1" spans="1:7">
      <c r="A791" s="44" t="s">
        <v>59</v>
      </c>
      <c r="B791" s="109"/>
      <c r="C791" s="118">
        <f>SUM(C772:C790)</f>
        <v>7579669.71</v>
      </c>
      <c r="D791" s="46">
        <f>SUM(D772:D790)</f>
        <v>3228032.63</v>
      </c>
      <c r="E791" s="46">
        <f t="shared" si="23"/>
        <v>3554832.71</v>
      </c>
      <c r="F791" s="118">
        <f>SUM(F772:F790)</f>
        <v>6782865.34</v>
      </c>
      <c r="G791" s="85">
        <f>SUM(G772:G790)</f>
        <v>7018511.55</v>
      </c>
    </row>
    <row r="792" ht="26.4" spans="1:7">
      <c r="A792" s="86" t="s">
        <v>229</v>
      </c>
      <c r="B792" s="51"/>
      <c r="C792" s="52"/>
      <c r="D792" s="53"/>
      <c r="E792" s="53"/>
      <c r="F792" s="53"/>
      <c r="G792" s="54"/>
    </row>
    <row r="793" spans="1:7">
      <c r="A793" s="35" t="s">
        <v>61</v>
      </c>
      <c r="B793" s="35" t="s">
        <v>62</v>
      </c>
      <c r="C793" s="36">
        <f>'[2]22mooe'!N3</f>
        <v>170000</v>
      </c>
      <c r="D793" s="37">
        <f>'[2]23mooe'!N3</f>
        <v>77730</v>
      </c>
      <c r="E793" s="37">
        <f>F793-D793</f>
        <v>92270</v>
      </c>
      <c r="F793" s="37">
        <v>170000</v>
      </c>
      <c r="G793" s="38">
        <f>[2]MOOE!N2</f>
        <v>200000</v>
      </c>
    </row>
    <row r="794" spans="1:7">
      <c r="A794" s="35" t="s">
        <v>63</v>
      </c>
      <c r="B794" s="35" t="s">
        <v>64</v>
      </c>
      <c r="C794" s="39">
        <f>'[2]22mooe'!N4</f>
        <v>215000</v>
      </c>
      <c r="D794" s="40">
        <f>'[2]23mooe'!N4</f>
        <v>128370</v>
      </c>
      <c r="E794" s="40">
        <f>F794-D794</f>
        <v>41630</v>
      </c>
      <c r="F794" s="40">
        <v>170000</v>
      </c>
      <c r="G794" s="41">
        <f>[2]MOOE!N3</f>
        <v>200000</v>
      </c>
    </row>
    <row r="795" spans="1:7">
      <c r="A795" s="35" t="s">
        <v>65</v>
      </c>
      <c r="B795" s="35" t="s">
        <v>66</v>
      </c>
      <c r="C795" s="39">
        <f>'[2]22mooe'!N5</f>
        <v>255000</v>
      </c>
      <c r="D795" s="40">
        <f>'[2]23mooe'!N5</f>
        <v>103793.29</v>
      </c>
      <c r="E795" s="40">
        <f>F795-D795</f>
        <v>136206.71</v>
      </c>
      <c r="F795" s="40">
        <v>240000</v>
      </c>
      <c r="G795" s="41">
        <f>[2]MOOE!N4</f>
        <v>300000</v>
      </c>
    </row>
    <row r="796" spans="1:7">
      <c r="A796" s="35" t="s">
        <v>67</v>
      </c>
      <c r="B796" s="35" t="s">
        <v>68</v>
      </c>
      <c r="C796" s="39">
        <f>'[2]22mooe'!N7</f>
        <v>48704.49</v>
      </c>
      <c r="D796" s="40">
        <f>'[2]23mooe'!N7</f>
        <v>108646.98</v>
      </c>
      <c r="E796" s="40"/>
      <c r="F796" s="40">
        <v>150000</v>
      </c>
      <c r="G796" s="41">
        <f>[2]MOOE!N6</f>
        <v>200000</v>
      </c>
    </row>
    <row r="797" spans="1:7">
      <c r="A797" s="35" t="s">
        <v>79</v>
      </c>
      <c r="B797" s="35" t="s">
        <v>80</v>
      </c>
      <c r="C797" s="39">
        <v>0</v>
      </c>
      <c r="D797" s="40">
        <v>0</v>
      </c>
      <c r="E797" s="40">
        <f>F797-D797</f>
        <v>0</v>
      </c>
      <c r="F797" s="40">
        <v>0</v>
      </c>
      <c r="G797" s="41">
        <f>[2]MOOE!N12</f>
        <v>0</v>
      </c>
    </row>
    <row r="798" spans="1:7">
      <c r="A798" s="35" t="s">
        <v>89</v>
      </c>
      <c r="B798" s="35" t="s">
        <v>90</v>
      </c>
      <c r="C798" s="39">
        <f>'[2]22mooe'!N19</f>
        <v>0</v>
      </c>
      <c r="D798" s="40">
        <f>'[2]23mooe'!N19</f>
        <v>0</v>
      </c>
      <c r="E798" s="40">
        <f>F798-D798</f>
        <v>0</v>
      </c>
      <c r="F798" s="40"/>
      <c r="G798" s="41">
        <v>0</v>
      </c>
    </row>
    <row r="799" spans="1:7">
      <c r="A799" s="35" t="s">
        <v>95</v>
      </c>
      <c r="B799" s="35" t="s">
        <v>96</v>
      </c>
      <c r="C799" s="39">
        <f>'[2]22mooe'!N22</f>
        <v>29718.5</v>
      </c>
      <c r="D799" s="40">
        <f>'[2]23mooe'!N22</f>
        <v>25094</v>
      </c>
      <c r="E799" s="40">
        <f>F799-D799</f>
        <v>4906</v>
      </c>
      <c r="F799" s="40">
        <v>30000</v>
      </c>
      <c r="G799" s="41">
        <f>[2]MOOE!N20</f>
        <v>30000</v>
      </c>
    </row>
    <row r="800" spans="1:7">
      <c r="A800" s="35" t="s">
        <v>105</v>
      </c>
      <c r="B800" s="35" t="s">
        <v>106</v>
      </c>
      <c r="C800" s="39">
        <f>'[2]22mooe'!N28</f>
        <v>59984.5</v>
      </c>
      <c r="D800" s="40">
        <f>'[2]23mooe'!N29</f>
        <v>118572</v>
      </c>
      <c r="E800" s="40">
        <f>F800-D800</f>
        <v>1428</v>
      </c>
      <c r="F800" s="40">
        <v>120000</v>
      </c>
      <c r="G800" s="41">
        <f>[2]MOOE!N25</f>
        <v>100000</v>
      </c>
    </row>
    <row r="801" ht="34.2" customHeight="1" spans="1:7">
      <c r="A801" s="90" t="s">
        <v>107</v>
      </c>
      <c r="B801" s="91"/>
      <c r="C801" s="92">
        <f>SUM(C793:C800)</f>
        <v>778407.49</v>
      </c>
      <c r="D801" s="92">
        <f>SUM(D793:D800)</f>
        <v>562206.27</v>
      </c>
      <c r="E801" s="46">
        <f>F801-D801</f>
        <v>317793.73</v>
      </c>
      <c r="F801" s="92">
        <f>SUM(F793:F800)</f>
        <v>880000</v>
      </c>
      <c r="G801" s="85">
        <f>SUM(G793:G800)</f>
        <v>1030000</v>
      </c>
    </row>
    <row r="802" ht="18" customHeight="1" spans="1:7">
      <c r="A802" s="57" t="s">
        <v>225</v>
      </c>
      <c r="B802" s="114"/>
      <c r="C802" s="39"/>
      <c r="D802" s="40"/>
      <c r="E802" s="40"/>
      <c r="F802" s="40"/>
      <c r="G802" s="41"/>
    </row>
    <row r="803" ht="18" customHeight="1" spans="1:7">
      <c r="A803" s="35" t="s">
        <v>111</v>
      </c>
      <c r="B803" s="115" t="s">
        <v>130</v>
      </c>
      <c r="C803" s="39">
        <f>'[2]22mooe'!N32</f>
        <v>0</v>
      </c>
      <c r="D803" s="40">
        <f>'[2]23mooe'!N33</f>
        <v>0</v>
      </c>
      <c r="E803" s="40">
        <f>F803-D803</f>
        <v>0</v>
      </c>
      <c r="F803" s="40">
        <v>0</v>
      </c>
      <c r="G803" s="41">
        <f>[2]MOOE!N29</f>
        <v>0</v>
      </c>
    </row>
    <row r="804" spans="1:7">
      <c r="A804" s="35" t="s">
        <v>131</v>
      </c>
      <c r="B804" s="103" t="s">
        <v>110</v>
      </c>
      <c r="C804" s="39">
        <f>'[2]22mooe'!N34</f>
        <v>0</v>
      </c>
      <c r="D804" s="40">
        <f>'[2]23mooe'!N34</f>
        <v>0</v>
      </c>
      <c r="E804" s="40">
        <f>F804-D804</f>
        <v>0</v>
      </c>
      <c r="F804" s="40">
        <v>0</v>
      </c>
      <c r="G804" s="41">
        <f>[2]MOOE!N31</f>
        <v>100000</v>
      </c>
    </row>
    <row r="805" spans="1:7">
      <c r="A805" s="35" t="s">
        <v>132</v>
      </c>
      <c r="B805" s="104" t="s">
        <v>116</v>
      </c>
      <c r="C805" s="39">
        <f>'[2]22mooe'!N35</f>
        <v>0</v>
      </c>
      <c r="D805" s="40">
        <f>'[2]23mooe'!N35</f>
        <v>0</v>
      </c>
      <c r="E805" s="42">
        <f>F805-D805</f>
        <v>0</v>
      </c>
      <c r="F805" s="40">
        <v>0</v>
      </c>
      <c r="G805" s="41">
        <f>[2]MOOE!N32</f>
        <v>0</v>
      </c>
    </row>
    <row r="806" ht="18" customHeight="1" spans="1:7">
      <c r="A806" s="60" t="s">
        <v>117</v>
      </c>
      <c r="B806" s="116"/>
      <c r="C806" s="62">
        <f>SUM(C803:C805)</f>
        <v>0</v>
      </c>
      <c r="D806" s="62">
        <f>SUM(D803:D805)</f>
        <v>0</v>
      </c>
      <c r="E806" s="63">
        <f>F806-D806</f>
        <v>0</v>
      </c>
      <c r="F806" s="62">
        <f>SUM(F803:F805)</f>
        <v>0</v>
      </c>
      <c r="G806" s="64">
        <f>SUM(G803:G805)</f>
        <v>100000</v>
      </c>
    </row>
    <row r="807" ht="20.25" customHeight="1" spans="1:7">
      <c r="A807" s="65" t="s">
        <v>118</v>
      </c>
      <c r="B807" s="117"/>
      <c r="C807" s="69">
        <f>C791+C801+C806</f>
        <v>8358077.2</v>
      </c>
      <c r="D807" s="69">
        <f>D791+D801+D806</f>
        <v>3790238.9</v>
      </c>
      <c r="E807" s="68">
        <f>F807-D807</f>
        <v>3872626.44</v>
      </c>
      <c r="F807" s="69">
        <f>F791+F801+F806</f>
        <v>7662865.34</v>
      </c>
      <c r="G807" s="69">
        <f>G791+G801+G806</f>
        <v>8148511.55</v>
      </c>
    </row>
    <row r="808" ht="15" spans="1:7">
      <c r="A808" s="70"/>
      <c r="B808" s="70"/>
      <c r="C808" s="71"/>
      <c r="D808" s="71"/>
      <c r="E808" s="71"/>
      <c r="F808" s="71"/>
      <c r="G808" s="71"/>
    </row>
    <row r="809" ht="15" spans="1:7">
      <c r="A809" s="72" t="s">
        <v>119</v>
      </c>
      <c r="B809" s="73"/>
      <c r="C809" s="71"/>
      <c r="D809" s="71"/>
      <c r="E809" s="71"/>
      <c r="F809" s="71"/>
      <c r="G809" s="71"/>
    </row>
    <row r="810" ht="15" spans="1:7">
      <c r="A810" s="74"/>
      <c r="B810" s="73"/>
      <c r="C810" s="71"/>
      <c r="D810" s="71"/>
      <c r="E810" s="71"/>
      <c r="F810" s="71"/>
      <c r="G810" s="71"/>
    </row>
    <row r="811" ht="15" spans="1:7">
      <c r="A811" s="74"/>
      <c r="B811" s="73"/>
      <c r="C811" s="71"/>
      <c r="D811" s="71"/>
      <c r="E811" s="71"/>
      <c r="F811" s="71"/>
      <c r="G811" s="71"/>
    </row>
    <row r="812" spans="1:7">
      <c r="A812" s="75" t="s">
        <v>120</v>
      </c>
      <c r="B812" s="72" t="s">
        <v>121</v>
      </c>
      <c r="C812" s="76"/>
      <c r="D812" s="77"/>
      <c r="E812" s="78" t="s">
        <v>122</v>
      </c>
      <c r="F812" s="78"/>
      <c r="G812" s="76"/>
    </row>
    <row r="813" spans="1:7">
      <c r="A813" s="81" t="s">
        <v>245</v>
      </c>
      <c r="B813" s="81" t="s">
        <v>125</v>
      </c>
      <c r="C813" s="81"/>
      <c r="D813" s="81"/>
      <c r="E813" s="81" t="s">
        <v>124</v>
      </c>
      <c r="F813" s="81"/>
      <c r="G813" s="81"/>
    </row>
    <row r="814" spans="1:7">
      <c r="A814" s="82" t="s">
        <v>246</v>
      </c>
      <c r="B814" s="82" t="s">
        <v>127</v>
      </c>
      <c r="C814" s="82"/>
      <c r="D814" s="82"/>
      <c r="E814" s="82" t="s">
        <v>126</v>
      </c>
      <c r="F814" s="82"/>
      <c r="G814" s="82"/>
    </row>
    <row r="815" spans="1:1">
      <c r="A815" s="82"/>
    </row>
    <row r="816" spans="1:6">
      <c r="A816" s="82"/>
      <c r="F816" s="97"/>
    </row>
    <row r="817" spans="1:1">
      <c r="A817" s="82"/>
    </row>
    <row r="818" spans="1:1">
      <c r="A818" s="82"/>
    </row>
    <row r="819" s="1" customFormat="1" spans="1:1">
      <c r="A819" s="4" t="s">
        <v>201</v>
      </c>
    </row>
    <row r="820" s="1" customFormat="1" customHeight="1" spans="1:7">
      <c r="A820" s="4" t="s">
        <v>202</v>
      </c>
      <c r="B820" s="128"/>
      <c r="C820" s="128"/>
      <c r="D820" s="128"/>
      <c r="E820" s="128"/>
      <c r="F820" s="128"/>
      <c r="G820" s="128"/>
    </row>
    <row r="821" s="1" customFormat="1" ht="24" customHeight="1" spans="1:7">
      <c r="A821" s="129" t="s">
        <v>203</v>
      </c>
      <c r="B821" s="129"/>
      <c r="C821" s="129"/>
      <c r="D821" s="129"/>
      <c r="E821" s="129"/>
      <c r="F821" s="129"/>
      <c r="G821" s="129"/>
    </row>
    <row r="822" spans="1:8">
      <c r="A822" s="5"/>
      <c r="B822" s="5"/>
      <c r="C822" s="5"/>
      <c r="D822" s="5"/>
      <c r="E822" s="5"/>
      <c r="F822" s="5"/>
      <c r="G822" s="5"/>
      <c r="H822" s="5"/>
    </row>
    <row r="823" spans="1:8">
      <c r="A823" s="6" t="s">
        <v>204</v>
      </c>
      <c r="B823" s="6"/>
      <c r="C823" s="6"/>
      <c r="D823" s="6"/>
      <c r="E823" s="6"/>
      <c r="F823" s="6"/>
      <c r="G823" s="6"/>
      <c r="H823" s="5"/>
    </row>
    <row r="824" spans="1:8">
      <c r="A824" s="7"/>
      <c r="B824" s="7"/>
      <c r="C824" s="7"/>
      <c r="D824" s="7"/>
      <c r="E824" s="7"/>
      <c r="F824" s="7"/>
      <c r="G824" s="7"/>
      <c r="H824" s="5"/>
    </row>
    <row r="825" spans="1:8">
      <c r="A825" s="8" t="s">
        <v>205</v>
      </c>
      <c r="B825" s="9" t="s">
        <v>206</v>
      </c>
      <c r="C825" s="10"/>
      <c r="D825" s="8" t="s">
        <v>207</v>
      </c>
      <c r="E825" s="9">
        <v>2024</v>
      </c>
      <c r="F825" s="10"/>
      <c r="G825" s="10"/>
      <c r="H825" s="5"/>
    </row>
    <row r="826" ht="43.2" spans="1:8">
      <c r="A826" s="15" t="s">
        <v>208</v>
      </c>
      <c r="B826" s="12" t="s">
        <v>209</v>
      </c>
      <c r="C826" s="16"/>
      <c r="D826" s="15" t="s">
        <v>210</v>
      </c>
      <c r="E826" s="83" t="s">
        <v>247</v>
      </c>
      <c r="F826" s="16"/>
      <c r="G826" s="16"/>
      <c r="H826" s="5"/>
    </row>
    <row r="827" spans="1:8">
      <c r="A827" s="15" t="s">
        <v>212</v>
      </c>
      <c r="B827" s="12" t="s">
        <v>213</v>
      </c>
      <c r="C827" s="16"/>
      <c r="D827" s="16"/>
      <c r="E827" s="16"/>
      <c r="F827" s="16"/>
      <c r="G827" s="16"/>
      <c r="H827" s="5"/>
    </row>
    <row r="829" spans="1:7">
      <c r="A829" s="17" t="s">
        <v>214</v>
      </c>
      <c r="B829" s="17" t="s">
        <v>215</v>
      </c>
      <c r="C829" s="18" t="s">
        <v>216</v>
      </c>
      <c r="D829" s="19" t="s">
        <v>217</v>
      </c>
      <c r="E829" s="20"/>
      <c r="F829" s="21"/>
      <c r="G829" s="22" t="s">
        <v>218</v>
      </c>
    </row>
    <row r="830" ht="9.75" customHeight="1" spans="1:7">
      <c r="A830" s="23"/>
      <c r="B830" s="23"/>
      <c r="C830" s="24"/>
      <c r="D830" s="25" t="s">
        <v>219</v>
      </c>
      <c r="E830" s="26" t="s">
        <v>220</v>
      </c>
      <c r="F830" s="25" t="s">
        <v>221</v>
      </c>
      <c r="G830" s="23"/>
    </row>
    <row r="831" ht="24" customHeight="1" spans="1:7">
      <c r="A831" s="27" t="s">
        <v>222</v>
      </c>
      <c r="B831" s="28"/>
      <c r="C831" s="29"/>
      <c r="D831" s="28"/>
      <c r="E831" s="29"/>
      <c r="F831" s="28"/>
      <c r="G831" s="30"/>
    </row>
    <row r="832" ht="7.8" customHeight="1" spans="1:7">
      <c r="A832" s="31"/>
      <c r="B832" s="31"/>
      <c r="C832" s="4"/>
      <c r="D832" s="31"/>
      <c r="E832" s="4"/>
      <c r="F832" s="31"/>
      <c r="G832" s="32"/>
    </row>
    <row r="833" s="2" customFormat="1" ht="15" customHeight="1" spans="1:7">
      <c r="A833" s="33" t="s">
        <v>223</v>
      </c>
      <c r="B833" s="31"/>
      <c r="C833" s="4"/>
      <c r="D833" s="31"/>
      <c r="E833" s="4"/>
      <c r="F833" s="31"/>
      <c r="G833" s="32"/>
    </row>
    <row r="834" spans="1:7">
      <c r="A834" s="35" t="s">
        <v>26</v>
      </c>
      <c r="B834" s="35" t="s">
        <v>27</v>
      </c>
      <c r="C834" s="36">
        <f>'[2]22ps'!P5</f>
        <v>3055331.5</v>
      </c>
      <c r="D834" s="37">
        <f>'[2]23ps'!P5</f>
        <v>1520660</v>
      </c>
      <c r="E834" s="37">
        <f>F834-D834</f>
        <v>1769224</v>
      </c>
      <c r="F834" s="37">
        <v>3289884</v>
      </c>
      <c r="G834" s="38">
        <f>[2]PS!P5</f>
        <v>3291756</v>
      </c>
    </row>
    <row r="835" spans="1:7">
      <c r="A835" s="35" t="s">
        <v>28</v>
      </c>
      <c r="B835" s="35" t="s">
        <v>29</v>
      </c>
      <c r="C835" s="39">
        <f>'[2]22ps'!P6</f>
        <v>151545.34</v>
      </c>
      <c r="D835" s="40">
        <f>'[2]23ps'!P6</f>
        <v>75166.79</v>
      </c>
      <c r="E835" s="40">
        <f>F835-D835</f>
        <v>49729.51</v>
      </c>
      <c r="F835" s="40">
        <v>124896.3</v>
      </c>
      <c r="G835" s="41">
        <f>[2]PS!P6</f>
        <v>264397.68</v>
      </c>
    </row>
    <row r="836" spans="1:7">
      <c r="A836" s="35" t="s">
        <v>30</v>
      </c>
      <c r="B836" s="35"/>
      <c r="C836" s="39"/>
      <c r="D836" s="40"/>
      <c r="E836" s="40"/>
      <c r="F836" s="40"/>
      <c r="G836" s="41"/>
    </row>
    <row r="837" spans="1:7">
      <c r="A837" s="35" t="s">
        <v>31</v>
      </c>
      <c r="B837" s="35" t="s">
        <v>32</v>
      </c>
      <c r="C837" s="39">
        <f>'[2]22ps'!P7</f>
        <v>269000</v>
      </c>
      <c r="D837" s="40">
        <f>'[2]23ps'!P7</f>
        <v>132000</v>
      </c>
      <c r="E837" s="40">
        <f t="shared" ref="E837:E851" si="24">F837-D837</f>
        <v>156000</v>
      </c>
      <c r="F837" s="40">
        <v>288000</v>
      </c>
      <c r="G837" s="41">
        <f>[2]PS!P7</f>
        <v>288000</v>
      </c>
    </row>
    <row r="838" spans="1:7">
      <c r="A838" s="35" t="s">
        <v>33</v>
      </c>
      <c r="B838" s="35" t="s">
        <v>34</v>
      </c>
      <c r="C838" s="39">
        <f>'[2]22ps'!P8</f>
        <v>72000</v>
      </c>
      <c r="D838" s="40">
        <f>'[2]23ps'!P8</f>
        <v>42000</v>
      </c>
      <c r="E838" s="40">
        <f t="shared" si="24"/>
        <v>30000</v>
      </c>
      <c r="F838" s="40">
        <v>72000</v>
      </c>
      <c r="G838" s="41">
        <f>[2]PS!P8</f>
        <v>72000</v>
      </c>
    </row>
    <row r="839" spans="1:7">
      <c r="A839" s="35" t="s">
        <v>35</v>
      </c>
      <c r="B839" s="35" t="s">
        <v>36</v>
      </c>
      <c r="C839" s="39">
        <f>'[2]22ps'!P9</f>
        <v>72000</v>
      </c>
      <c r="D839" s="40">
        <f>'[2]23ps'!P9</f>
        <v>42000</v>
      </c>
      <c r="E839" s="40">
        <f t="shared" si="24"/>
        <v>30000</v>
      </c>
      <c r="F839" s="40">
        <v>72000</v>
      </c>
      <c r="G839" s="41">
        <f>[2]PS!P9</f>
        <v>72000</v>
      </c>
    </row>
    <row r="840" spans="1:7">
      <c r="A840" s="35" t="s">
        <v>37</v>
      </c>
      <c r="B840" s="35" t="s">
        <v>38</v>
      </c>
      <c r="C840" s="39">
        <f>'[2]22ps'!P10</f>
        <v>54000</v>
      </c>
      <c r="D840" s="40">
        <f>'[2]23ps'!P10</f>
        <v>66000</v>
      </c>
      <c r="E840" s="40">
        <f t="shared" si="24"/>
        <v>6000</v>
      </c>
      <c r="F840" s="40">
        <v>72000</v>
      </c>
      <c r="G840" s="41">
        <f>[2]PS!P10</f>
        <v>72000</v>
      </c>
    </row>
    <row r="841" spans="1:7">
      <c r="A841" s="35" t="s">
        <v>39</v>
      </c>
      <c r="B841" s="35" t="s">
        <v>40</v>
      </c>
      <c r="C841" s="39">
        <f>'[2]22ps'!P14</f>
        <v>0</v>
      </c>
      <c r="D841" s="40">
        <f>'[2]23ps'!P14</f>
        <v>0</v>
      </c>
      <c r="E841" s="40">
        <f t="shared" si="24"/>
        <v>0</v>
      </c>
      <c r="F841" s="40">
        <v>0</v>
      </c>
      <c r="G841" s="41">
        <v>0</v>
      </c>
    </row>
    <row r="842" spans="1:7">
      <c r="A842" s="35" t="s">
        <v>41</v>
      </c>
      <c r="B842" s="35" t="s">
        <v>42</v>
      </c>
      <c r="C842" s="39">
        <f>'[2]22ps'!P15</f>
        <v>0</v>
      </c>
      <c r="D842" s="40">
        <f>'[2]23ps'!P15</f>
        <v>0</v>
      </c>
      <c r="E842" s="40">
        <f t="shared" si="24"/>
        <v>0</v>
      </c>
      <c r="F842" s="40">
        <v>0</v>
      </c>
      <c r="G842" s="41">
        <f>[2]PS!P14</f>
        <v>5000</v>
      </c>
    </row>
    <row r="843" spans="1:7">
      <c r="A843" s="35" t="s">
        <v>43</v>
      </c>
      <c r="B843" s="35" t="s">
        <v>44</v>
      </c>
      <c r="C843" s="39">
        <f>'[2]22ps'!P16</f>
        <v>55000</v>
      </c>
      <c r="D843" s="40">
        <f>'[2]23ps'!P16</f>
        <v>0</v>
      </c>
      <c r="E843" s="40">
        <f t="shared" si="24"/>
        <v>60000</v>
      </c>
      <c r="F843" s="40">
        <v>60000</v>
      </c>
      <c r="G843" s="41">
        <f>[2]PS!P15</f>
        <v>60000</v>
      </c>
    </row>
    <row r="844" spans="1:7">
      <c r="A844" s="35" t="s">
        <v>45</v>
      </c>
      <c r="B844" s="35" t="s">
        <v>46</v>
      </c>
      <c r="C844" s="39">
        <f>'[2]22ps'!P17</f>
        <v>240121</v>
      </c>
      <c r="D844" s="40">
        <f>'[2]23ps'!P17</f>
        <v>0</v>
      </c>
      <c r="E844" s="40">
        <f t="shared" si="24"/>
        <v>274157</v>
      </c>
      <c r="F844" s="40">
        <v>274157</v>
      </c>
      <c r="G844" s="41">
        <f>[2]PS!P16</f>
        <v>274313</v>
      </c>
    </row>
    <row r="845" spans="1:7">
      <c r="A845" s="35" t="s">
        <v>47</v>
      </c>
      <c r="B845" s="35" t="s">
        <v>48</v>
      </c>
      <c r="C845" s="39">
        <f>'[2]22ps'!P18</f>
        <v>366639.77</v>
      </c>
      <c r="D845" s="40">
        <f>'[2]23ps'!P18</f>
        <v>182479.2</v>
      </c>
      <c r="E845" s="40">
        <f t="shared" si="24"/>
        <v>212306.88</v>
      </c>
      <c r="F845" s="40">
        <v>394786.08</v>
      </c>
      <c r="G845" s="41">
        <f>[2]PS!P17</f>
        <v>395010.72</v>
      </c>
    </row>
    <row r="846" spans="1:7">
      <c r="A846" s="35" t="s">
        <v>49</v>
      </c>
      <c r="B846" s="35" t="s">
        <v>50</v>
      </c>
      <c r="C846" s="39">
        <f>'[2]22ps'!P19</f>
        <v>60948.2</v>
      </c>
      <c r="D846" s="40">
        <f>'[2]23ps'!P19</f>
        <v>31617.76</v>
      </c>
      <c r="E846" s="40">
        <f t="shared" si="24"/>
        <v>34179.92</v>
      </c>
      <c r="F846" s="40">
        <v>65797.68</v>
      </c>
      <c r="G846" s="41">
        <f>[2]PS!P18</f>
        <v>65835.12</v>
      </c>
    </row>
    <row r="847" spans="1:7">
      <c r="A847" s="35" t="s">
        <v>51</v>
      </c>
      <c r="B847" s="35" t="s">
        <v>52</v>
      </c>
      <c r="C847" s="39">
        <f>'[2]22ps'!P20</f>
        <v>48356.86</v>
      </c>
      <c r="D847" s="40">
        <f>'[2]23ps'!P20</f>
        <v>30413.2</v>
      </c>
      <c r="E847" s="40">
        <f t="shared" si="24"/>
        <v>51833.9</v>
      </c>
      <c r="F847" s="40">
        <v>82247.1</v>
      </c>
      <c r="G847" s="41">
        <f>[2]PS!P19</f>
        <v>65835.12</v>
      </c>
    </row>
    <row r="848" spans="1:7">
      <c r="A848" s="35" t="s">
        <v>53</v>
      </c>
      <c r="B848" s="35" t="s">
        <v>54</v>
      </c>
      <c r="C848" s="39">
        <f>'[2]22ps'!P21</f>
        <v>11300</v>
      </c>
      <c r="D848" s="40">
        <f>'[2]23ps'!P21</f>
        <v>6600</v>
      </c>
      <c r="E848" s="40">
        <f t="shared" si="24"/>
        <v>7800</v>
      </c>
      <c r="F848" s="40">
        <v>14400</v>
      </c>
      <c r="G848" s="41">
        <f>[2]PS!P20</f>
        <v>14400</v>
      </c>
    </row>
    <row r="849" spans="1:7">
      <c r="A849" s="35" t="s">
        <v>179</v>
      </c>
      <c r="B849" s="35" t="s">
        <v>56</v>
      </c>
      <c r="C849" s="39">
        <f>'[2]22ps'!P22</f>
        <v>0</v>
      </c>
      <c r="D849" s="40">
        <f>'[2]23ps'!P22</f>
        <v>0</v>
      </c>
      <c r="E849" s="40">
        <f t="shared" si="24"/>
        <v>0</v>
      </c>
      <c r="F849" s="40">
        <v>0</v>
      </c>
      <c r="G849" s="41">
        <f>[2]PS!P21</f>
        <v>0</v>
      </c>
    </row>
    <row r="850" spans="1:7">
      <c r="A850" s="84" t="s">
        <v>57</v>
      </c>
      <c r="B850" s="84" t="s">
        <v>58</v>
      </c>
      <c r="C850" s="55">
        <f>'[2]22ps'!P24+'[2]22ps'!P25+'[2]22ps'!P26</f>
        <v>425138</v>
      </c>
      <c r="D850" s="42">
        <f>'[2]23ps'!P24+'[2]23ps'!P25+'[2]23ps'!P27</f>
        <v>310615</v>
      </c>
      <c r="E850" s="42">
        <f t="shared" si="24"/>
        <v>83542</v>
      </c>
      <c r="F850" s="42">
        <v>394157</v>
      </c>
      <c r="G850" s="43">
        <f>[2]PS!P23+[2]PS!P24+[2]PS!P25</f>
        <v>394313</v>
      </c>
    </row>
    <row r="851" ht="18" customHeight="1" spans="1:7">
      <c r="A851" s="44" t="s">
        <v>59</v>
      </c>
      <c r="B851" s="109"/>
      <c r="C851" s="118">
        <f>SUM(C834:C850)</f>
        <v>4881380.67</v>
      </c>
      <c r="D851" s="46">
        <f>SUM(D834:D850)</f>
        <v>2439551.95</v>
      </c>
      <c r="E851" s="46">
        <f t="shared" si="24"/>
        <v>2764773.21</v>
      </c>
      <c r="F851" s="118">
        <f>SUM(F834:F850)</f>
        <v>5204325.16</v>
      </c>
      <c r="G851" s="85">
        <f>SUM(G834:G850)</f>
        <v>5334860.64</v>
      </c>
    </row>
    <row r="852" ht="26.4" spans="1:7">
      <c r="A852" s="86" t="s">
        <v>229</v>
      </c>
      <c r="B852" s="51"/>
      <c r="C852" s="52"/>
      <c r="D852" s="53"/>
      <c r="E852" s="53"/>
      <c r="F852" s="53"/>
      <c r="G852" s="54"/>
    </row>
    <row r="853" spans="1:7">
      <c r="A853" s="35" t="s">
        <v>61</v>
      </c>
      <c r="B853" s="35" t="s">
        <v>62</v>
      </c>
      <c r="C853" s="36">
        <f>'[2]22mooe'!O3</f>
        <v>200000</v>
      </c>
      <c r="D853" s="37">
        <f>'[2]23mooe'!O3</f>
        <v>61370</v>
      </c>
      <c r="E853" s="37">
        <f>F853-D853</f>
        <v>138630</v>
      </c>
      <c r="F853" s="37">
        <v>200000</v>
      </c>
      <c r="G853" s="38">
        <f>[2]MOOE!O2</f>
        <v>200000</v>
      </c>
    </row>
    <row r="854" spans="1:7">
      <c r="A854" s="35" t="s">
        <v>63</v>
      </c>
      <c r="B854" s="35" t="s">
        <v>64</v>
      </c>
      <c r="C854" s="39">
        <f>'[2]22mooe'!O4</f>
        <v>200000</v>
      </c>
      <c r="D854" s="40">
        <f>'[2]23mooe'!O4</f>
        <v>137010</v>
      </c>
      <c r="E854" s="40">
        <f>F854-D854</f>
        <v>62990</v>
      </c>
      <c r="F854" s="40">
        <v>200000</v>
      </c>
      <c r="G854" s="41">
        <f>[2]MOOE!O3</f>
        <v>200000</v>
      </c>
    </row>
    <row r="855" spans="1:7">
      <c r="A855" s="35" t="s">
        <v>65</v>
      </c>
      <c r="B855" s="35" t="s">
        <v>66</v>
      </c>
      <c r="C855" s="39">
        <f>'[2]22mooe'!O5</f>
        <v>48415.02</v>
      </c>
      <c r="D855" s="40">
        <f>'[2]23mooe'!O5</f>
        <v>48864.66</v>
      </c>
      <c r="E855" s="40">
        <f>F855-D855</f>
        <v>1135.34</v>
      </c>
      <c r="F855" s="40">
        <v>50000</v>
      </c>
      <c r="G855" s="41">
        <f>[2]MOOE!O4</f>
        <v>50000</v>
      </c>
    </row>
    <row r="856" spans="1:7">
      <c r="A856" s="35" t="s">
        <v>67</v>
      </c>
      <c r="B856" s="35" t="s">
        <v>68</v>
      </c>
      <c r="C856" s="39">
        <f>'[2]22mooe'!O7</f>
        <v>149953</v>
      </c>
      <c r="D856" s="40">
        <f>'[2]23mooe'!O7</f>
        <v>100467</v>
      </c>
      <c r="E856" s="40"/>
      <c r="F856" s="40">
        <v>200000</v>
      </c>
      <c r="G856" s="41">
        <f>[2]MOOE!O6</f>
        <v>200000</v>
      </c>
    </row>
    <row r="857" spans="1:7">
      <c r="A857" s="35" t="s">
        <v>75</v>
      </c>
      <c r="B857" s="35" t="s">
        <v>76</v>
      </c>
      <c r="C857" s="39">
        <f>'[2]22mooe'!O11</f>
        <v>3600</v>
      </c>
      <c r="D857" s="40">
        <f>'[2]23mooe'!O11</f>
        <v>0</v>
      </c>
      <c r="E857" s="40">
        <f>F857-D857</f>
        <v>3600</v>
      </c>
      <c r="F857" s="40">
        <v>3600</v>
      </c>
      <c r="G857" s="41">
        <f>[2]MOOE!O10</f>
        <v>3600</v>
      </c>
    </row>
    <row r="858" spans="1:7">
      <c r="A858" s="35" t="s">
        <v>89</v>
      </c>
      <c r="B858" s="35" t="s">
        <v>90</v>
      </c>
      <c r="C858" s="39">
        <f>'[2]22mooe'!O19</f>
        <v>0</v>
      </c>
      <c r="D858" s="40">
        <f>'[2]23mooe'!O19</f>
        <v>0</v>
      </c>
      <c r="E858" s="40">
        <f>F858-D858</f>
        <v>0</v>
      </c>
      <c r="F858" s="40">
        <v>0</v>
      </c>
      <c r="G858" s="41">
        <v>0</v>
      </c>
    </row>
    <row r="859" spans="1:7">
      <c r="A859" s="35" t="s">
        <v>95</v>
      </c>
      <c r="B859" s="35" t="s">
        <v>96</v>
      </c>
      <c r="C859" s="39">
        <f>'[2]22mooe'!O22</f>
        <v>22641</v>
      </c>
      <c r="D859" s="40">
        <f>'[2]23mooe'!O22</f>
        <v>0</v>
      </c>
      <c r="E859" s="40">
        <f>F859-D859</f>
        <v>25000</v>
      </c>
      <c r="F859" s="40">
        <v>25000</v>
      </c>
      <c r="G859" s="41">
        <f>[2]MOOE!O20</f>
        <v>25000</v>
      </c>
    </row>
    <row r="860" spans="1:7">
      <c r="A860" s="35" t="s">
        <v>105</v>
      </c>
      <c r="B860" s="35" t="s">
        <v>106</v>
      </c>
      <c r="C860" s="39">
        <f>'[2]22mooe'!O28</f>
        <v>50000</v>
      </c>
      <c r="D860" s="40">
        <f>'[2]23mooe'!O29</f>
        <v>15943</v>
      </c>
      <c r="E860" s="40">
        <f>F860-D860</f>
        <v>34057</v>
      </c>
      <c r="F860" s="40">
        <v>50000</v>
      </c>
      <c r="G860" s="41">
        <f>[2]MOOE!O25</f>
        <v>50000</v>
      </c>
    </row>
    <row r="861" ht="31.2" customHeight="1" spans="1:7">
      <c r="A861" s="90" t="s">
        <v>107</v>
      </c>
      <c r="B861" s="91"/>
      <c r="C861" s="92">
        <f>SUM(C853:C860)</f>
        <v>674609.02</v>
      </c>
      <c r="D861" s="92">
        <f>SUM(D853:D860)</f>
        <v>363654.66</v>
      </c>
      <c r="E861" s="46">
        <f>F861-D861</f>
        <v>364945.34</v>
      </c>
      <c r="F861" s="92">
        <f>SUM(F853:F860)</f>
        <v>728600</v>
      </c>
      <c r="G861" s="85">
        <f>SUM(G853:G860)</f>
        <v>728600</v>
      </c>
    </row>
    <row r="862" ht="18" customHeight="1" spans="1:7">
      <c r="A862" s="57" t="s">
        <v>225</v>
      </c>
      <c r="B862" s="114"/>
      <c r="C862" s="39"/>
      <c r="D862" s="40"/>
      <c r="E862" s="40"/>
      <c r="F862" s="40"/>
      <c r="G862" s="41"/>
    </row>
    <row r="863" ht="18" customHeight="1" spans="1:7">
      <c r="A863" s="35" t="s">
        <v>111</v>
      </c>
      <c r="B863" s="115" t="s">
        <v>130</v>
      </c>
      <c r="C863" s="39">
        <v>0</v>
      </c>
      <c r="D863" s="40">
        <f>'[2]23mooe'!O33</f>
        <v>0</v>
      </c>
      <c r="E863" s="40">
        <f>F863-D863</f>
        <v>0</v>
      </c>
      <c r="F863" s="40">
        <v>0</v>
      </c>
      <c r="G863" s="41"/>
    </row>
    <row r="864" spans="1:7">
      <c r="A864" s="35" t="s">
        <v>131</v>
      </c>
      <c r="B864" s="103" t="s">
        <v>110</v>
      </c>
      <c r="C864" s="39">
        <f>'[2]22mooe'!O34</f>
        <v>0</v>
      </c>
      <c r="D864" s="40">
        <f>'[2]23mooe'!O34</f>
        <v>0</v>
      </c>
      <c r="E864" s="40">
        <f>F864-D864</f>
        <v>0</v>
      </c>
      <c r="F864" s="40">
        <v>0</v>
      </c>
      <c r="G864" s="41">
        <f>[2]MOOE!O31</f>
        <v>0</v>
      </c>
    </row>
    <row r="865" spans="1:7">
      <c r="A865" s="35" t="s">
        <v>132</v>
      </c>
      <c r="B865" s="104" t="s">
        <v>116</v>
      </c>
      <c r="C865" s="39">
        <v>0</v>
      </c>
      <c r="D865" s="40">
        <v>0</v>
      </c>
      <c r="E865" s="42">
        <f>F865-D865</f>
        <v>0</v>
      </c>
      <c r="F865" s="40">
        <v>0</v>
      </c>
      <c r="G865" s="41">
        <v>0</v>
      </c>
    </row>
    <row r="866" ht="18" customHeight="1" spans="1:7">
      <c r="A866" s="60" t="s">
        <v>117</v>
      </c>
      <c r="B866" s="61"/>
      <c r="C866" s="62">
        <f>SUM(C864:C865)</f>
        <v>0</v>
      </c>
      <c r="D866" s="62">
        <f>SUM(D863:D865)</f>
        <v>0</v>
      </c>
      <c r="E866" s="63">
        <f>SUM(E863:E865)</f>
        <v>0</v>
      </c>
      <c r="F866" s="62">
        <f>SUM(F863:F865)</f>
        <v>0</v>
      </c>
      <c r="G866" s="64">
        <f>SUM(G864:G865)</f>
        <v>0</v>
      </c>
    </row>
    <row r="867" ht="20.25" customHeight="1" spans="1:7">
      <c r="A867" s="65" t="s">
        <v>118</v>
      </c>
      <c r="B867" s="66"/>
      <c r="C867" s="67">
        <f>C851+C861+C866</f>
        <v>5555989.69</v>
      </c>
      <c r="D867" s="67">
        <f>D851+D861+D866</f>
        <v>2803206.61</v>
      </c>
      <c r="E867" s="68">
        <f>F867-D867</f>
        <v>3129718.55</v>
      </c>
      <c r="F867" s="67">
        <f>F851+F861+F866</f>
        <v>5932925.16</v>
      </c>
      <c r="G867" s="69">
        <f>G851+G861+G866</f>
        <v>6063460.64</v>
      </c>
    </row>
    <row r="868" ht="15" spans="1:7">
      <c r="A868" s="70"/>
      <c r="B868" s="70"/>
      <c r="C868" s="71"/>
      <c r="D868" s="71"/>
      <c r="E868" s="71"/>
      <c r="F868" s="71"/>
      <c r="G868" s="71"/>
    </row>
    <row r="869" ht="15" spans="1:7">
      <c r="A869" s="72" t="s">
        <v>119</v>
      </c>
      <c r="B869" s="73"/>
      <c r="C869" s="71"/>
      <c r="D869" s="71"/>
      <c r="E869" s="71"/>
      <c r="F869" s="71"/>
      <c r="G869" s="71"/>
    </row>
    <row r="870" ht="15" spans="1:7">
      <c r="A870" s="74"/>
      <c r="B870" s="73"/>
      <c r="C870" s="71"/>
      <c r="D870" s="71"/>
      <c r="E870" s="71"/>
      <c r="F870" s="71"/>
      <c r="G870" s="71"/>
    </row>
    <row r="871" ht="15" spans="1:7">
      <c r="A871" s="74"/>
      <c r="B871" s="73"/>
      <c r="C871" s="71"/>
      <c r="D871" s="71"/>
      <c r="E871" s="71"/>
      <c r="F871" s="71"/>
      <c r="G871" s="71"/>
    </row>
    <row r="872" spans="1:7">
      <c r="A872" s="75" t="s">
        <v>120</v>
      </c>
      <c r="B872" s="72" t="s">
        <v>121</v>
      </c>
      <c r="C872" s="76"/>
      <c r="D872" s="77"/>
      <c r="E872" s="78" t="s">
        <v>122</v>
      </c>
      <c r="F872" s="78"/>
      <c r="G872" s="76"/>
    </row>
    <row r="873" spans="1:7">
      <c r="A873" s="81" t="s">
        <v>181</v>
      </c>
      <c r="B873" s="81" t="s">
        <v>125</v>
      </c>
      <c r="C873" s="81"/>
      <c r="D873" s="81"/>
      <c r="E873" s="81" t="s">
        <v>124</v>
      </c>
      <c r="F873" s="81"/>
      <c r="G873" s="81"/>
    </row>
    <row r="874" spans="1:7">
      <c r="A874" s="82" t="s">
        <v>182</v>
      </c>
      <c r="B874" s="82" t="s">
        <v>127</v>
      </c>
      <c r="C874" s="82"/>
      <c r="D874" s="82"/>
      <c r="E874" s="82" t="s">
        <v>126</v>
      </c>
      <c r="F874" s="82"/>
      <c r="G874" s="82"/>
    </row>
    <row r="875" spans="1:1">
      <c r="A875" s="82"/>
    </row>
    <row r="876" spans="1:9">
      <c r="A876" s="82"/>
      <c r="G876" s="119"/>
      <c r="H876" s="119"/>
      <c r="I876" s="119"/>
    </row>
    <row r="877" spans="1:9">
      <c r="A877" s="82"/>
      <c r="G877" s="119"/>
      <c r="H877" s="119"/>
      <c r="I877" s="119"/>
    </row>
    <row r="878" spans="1:1">
      <c r="A878" s="82"/>
    </row>
    <row r="879" s="1" customFormat="1" spans="1:1">
      <c r="A879" s="4" t="s">
        <v>201</v>
      </c>
    </row>
    <row r="880" s="1" customFormat="1" customHeight="1" spans="1:7">
      <c r="A880" s="4" t="s">
        <v>202</v>
      </c>
      <c r="B880" s="128"/>
      <c r="C880" s="128"/>
      <c r="D880" s="128"/>
      <c r="E880" s="128"/>
      <c r="F880" s="128"/>
      <c r="G880" s="128"/>
    </row>
    <row r="881" s="1" customFormat="1" ht="24" customHeight="1" spans="1:7">
      <c r="A881" s="129" t="s">
        <v>203</v>
      </c>
      <c r="B881" s="129"/>
      <c r="C881" s="129"/>
      <c r="D881" s="129"/>
      <c r="E881" s="129"/>
      <c r="F881" s="129"/>
      <c r="G881" s="129"/>
    </row>
    <row r="882" spans="1:8">
      <c r="A882" s="5"/>
      <c r="B882" s="5"/>
      <c r="C882" s="5"/>
      <c r="D882" s="5"/>
      <c r="E882" s="5"/>
      <c r="F882" s="5"/>
      <c r="G882" s="5"/>
      <c r="H882" s="5"/>
    </row>
    <row r="883" spans="1:8">
      <c r="A883" s="6" t="s">
        <v>204</v>
      </c>
      <c r="B883" s="6"/>
      <c r="C883" s="6"/>
      <c r="D883" s="6"/>
      <c r="E883" s="6"/>
      <c r="F883" s="6"/>
      <c r="G883" s="6"/>
      <c r="H883" s="5"/>
    </row>
    <row r="884" spans="1:8">
      <c r="A884" s="7"/>
      <c r="B884" s="7"/>
      <c r="C884" s="7"/>
      <c r="D884" s="7"/>
      <c r="E884" s="7"/>
      <c r="F884" s="7"/>
      <c r="G884" s="7"/>
      <c r="H884" s="5"/>
    </row>
    <row r="885" spans="1:8">
      <c r="A885" s="8" t="s">
        <v>205</v>
      </c>
      <c r="B885" s="9" t="s">
        <v>206</v>
      </c>
      <c r="C885" s="10"/>
      <c r="D885" s="8" t="s">
        <v>207</v>
      </c>
      <c r="E885" s="9">
        <v>2024</v>
      </c>
      <c r="F885" s="10"/>
      <c r="G885" s="10"/>
      <c r="H885" s="5"/>
    </row>
    <row r="886" ht="72" spans="1:8">
      <c r="A886" s="15" t="s">
        <v>208</v>
      </c>
      <c r="B886" s="12" t="s">
        <v>209</v>
      </c>
      <c r="C886" s="16"/>
      <c r="D886" s="15" t="s">
        <v>210</v>
      </c>
      <c r="E886" s="83" t="s">
        <v>248</v>
      </c>
      <c r="F886" s="16"/>
      <c r="G886" s="16"/>
      <c r="H886" s="5"/>
    </row>
    <row r="887" spans="1:8">
      <c r="A887" s="15" t="s">
        <v>212</v>
      </c>
      <c r="B887" s="12" t="s">
        <v>213</v>
      </c>
      <c r="C887" s="16"/>
      <c r="D887" s="16"/>
      <c r="E887" s="16"/>
      <c r="F887" s="16"/>
      <c r="G887" s="16"/>
      <c r="H887" s="5"/>
    </row>
    <row r="889" spans="1:7">
      <c r="A889" s="17" t="s">
        <v>214</v>
      </c>
      <c r="B889" s="17" t="s">
        <v>215</v>
      </c>
      <c r="C889" s="18" t="s">
        <v>216</v>
      </c>
      <c r="D889" s="19" t="s">
        <v>217</v>
      </c>
      <c r="E889" s="20"/>
      <c r="F889" s="21"/>
      <c r="G889" s="22" t="s">
        <v>218</v>
      </c>
    </row>
    <row r="890" ht="9.75" customHeight="1" spans="1:7">
      <c r="A890" s="23"/>
      <c r="B890" s="23"/>
      <c r="C890" s="24"/>
      <c r="D890" s="25" t="s">
        <v>219</v>
      </c>
      <c r="E890" s="26" t="s">
        <v>220</v>
      </c>
      <c r="F890" s="25" t="s">
        <v>221</v>
      </c>
      <c r="G890" s="23"/>
    </row>
    <row r="891" ht="24" customHeight="1" spans="1:7">
      <c r="A891" s="27" t="s">
        <v>222</v>
      </c>
      <c r="B891" s="28"/>
      <c r="C891" s="29"/>
      <c r="D891" s="28"/>
      <c r="E891" s="29"/>
      <c r="F891" s="28"/>
      <c r="G891" s="30"/>
    </row>
    <row r="892" ht="7.8" customHeight="1" spans="1:7">
      <c r="A892" s="31"/>
      <c r="B892" s="31"/>
      <c r="C892" s="4"/>
      <c r="D892" s="31"/>
      <c r="E892" s="4"/>
      <c r="F892" s="31"/>
      <c r="G892" s="32"/>
    </row>
    <row r="893" s="2" customFormat="1" ht="15" customHeight="1" spans="1:7">
      <c r="A893" s="33" t="s">
        <v>223</v>
      </c>
      <c r="B893" s="31"/>
      <c r="C893" s="4"/>
      <c r="D893" s="31"/>
      <c r="E893" s="4"/>
      <c r="F893" s="31"/>
      <c r="G893" s="32"/>
    </row>
    <row r="894" spans="1:7">
      <c r="A894" s="35" t="s">
        <v>26</v>
      </c>
      <c r="B894" s="35" t="s">
        <v>27</v>
      </c>
      <c r="C894" s="36">
        <f>'[2]22ps'!O5</f>
        <v>1665740</v>
      </c>
      <c r="D894" s="37">
        <f>'[2]23ps'!O5</f>
        <v>782214</v>
      </c>
      <c r="E894" s="37">
        <f>F894-D894</f>
        <v>964554</v>
      </c>
      <c r="F894" s="37">
        <v>1746768</v>
      </c>
      <c r="G894" s="38">
        <f>[2]PS!O5</f>
        <v>2098308</v>
      </c>
    </row>
    <row r="895" spans="1:7">
      <c r="A895" s="35" t="s">
        <v>28</v>
      </c>
      <c r="B895" s="35" t="s">
        <v>29</v>
      </c>
      <c r="C895" s="39">
        <f>'[2]22ps'!O6</f>
        <v>75126.63</v>
      </c>
      <c r="D895" s="40">
        <f>'[2]23ps'!O6</f>
        <v>0</v>
      </c>
      <c r="E895" s="40">
        <f>F895-D895</f>
        <v>65023.38</v>
      </c>
      <c r="F895" s="40">
        <v>65023.38</v>
      </c>
      <c r="G895" s="41">
        <f>[2]PS!O6</f>
        <v>168538.55</v>
      </c>
    </row>
    <row r="896" spans="1:7">
      <c r="A896" s="35" t="s">
        <v>30</v>
      </c>
      <c r="B896" s="35"/>
      <c r="C896" s="39"/>
      <c r="D896" s="40"/>
      <c r="E896" s="40"/>
      <c r="F896" s="40"/>
      <c r="G896" s="41"/>
    </row>
    <row r="897" spans="1:7">
      <c r="A897" s="35" t="s">
        <v>31</v>
      </c>
      <c r="B897" s="35" t="s">
        <v>32</v>
      </c>
      <c r="C897" s="39">
        <f>'[2]22ps'!O7</f>
        <v>116000</v>
      </c>
      <c r="D897" s="40">
        <f>'[2]23ps'!O7</f>
        <v>48000</v>
      </c>
      <c r="E897" s="40">
        <f t="shared" ref="E897:E911" si="25">F897-D897</f>
        <v>72000</v>
      </c>
      <c r="F897" s="40">
        <v>120000</v>
      </c>
      <c r="G897" s="41">
        <f>[2]PS!O7</f>
        <v>144000</v>
      </c>
    </row>
    <row r="898" spans="1:7">
      <c r="A898" s="35" t="s">
        <v>33</v>
      </c>
      <c r="B898" s="35" t="s">
        <v>34</v>
      </c>
      <c r="C898" s="39">
        <f>'[2]22ps'!O8</f>
        <v>72000</v>
      </c>
      <c r="D898" s="40">
        <f>'[2]23ps'!O8</f>
        <v>42000</v>
      </c>
      <c r="E898" s="40">
        <f t="shared" si="25"/>
        <v>30000</v>
      </c>
      <c r="F898" s="40">
        <v>72000</v>
      </c>
      <c r="G898" s="41">
        <f>[2]PS!O8</f>
        <v>72000</v>
      </c>
    </row>
    <row r="899" spans="1:7">
      <c r="A899" s="35" t="s">
        <v>35</v>
      </c>
      <c r="B899" s="35" t="s">
        <v>36</v>
      </c>
      <c r="C899" s="39">
        <f>'[2]22ps'!O9</f>
        <v>72000</v>
      </c>
      <c r="D899" s="40">
        <f>'[2]23ps'!O9</f>
        <v>42000</v>
      </c>
      <c r="E899" s="40">
        <f t="shared" si="25"/>
        <v>30000</v>
      </c>
      <c r="F899" s="40">
        <v>72000</v>
      </c>
      <c r="G899" s="41">
        <f>[2]PS!O9</f>
        <v>72000</v>
      </c>
    </row>
    <row r="900" spans="1:7">
      <c r="A900" s="35" t="s">
        <v>37</v>
      </c>
      <c r="B900" s="35" t="s">
        <v>38</v>
      </c>
      <c r="C900" s="39">
        <f>'[2]22ps'!O10</f>
        <v>18000</v>
      </c>
      <c r="D900" s="40">
        <f>'[2]23ps'!O10</f>
        <v>24000</v>
      </c>
      <c r="E900" s="40">
        <f t="shared" si="25"/>
        <v>6000</v>
      </c>
      <c r="F900" s="40">
        <v>30000</v>
      </c>
      <c r="G900" s="41">
        <f>[2]PS!O10</f>
        <v>36000</v>
      </c>
    </row>
    <row r="901" spans="1:7">
      <c r="A901" s="35" t="s">
        <v>39</v>
      </c>
      <c r="B901" s="35" t="s">
        <v>40</v>
      </c>
      <c r="C901" s="39">
        <f>'[2]22ps'!O14</f>
        <v>0</v>
      </c>
      <c r="D901" s="40">
        <f>'[2]23ps'!O14</f>
        <v>0</v>
      </c>
      <c r="E901" s="40">
        <f t="shared" si="25"/>
        <v>0</v>
      </c>
      <c r="F901" s="40">
        <v>0</v>
      </c>
      <c r="G901" s="41">
        <v>0</v>
      </c>
    </row>
    <row r="902" spans="1:7">
      <c r="A902" s="35" t="s">
        <v>41</v>
      </c>
      <c r="B902" s="35" t="s">
        <v>42</v>
      </c>
      <c r="C902" s="39">
        <f>'[2]22ps'!O15</f>
        <v>0</v>
      </c>
      <c r="D902" s="40">
        <f>'[2]23ps'!O15</f>
        <v>0</v>
      </c>
      <c r="E902" s="40">
        <f t="shared" si="25"/>
        <v>0</v>
      </c>
      <c r="F902" s="40">
        <v>0</v>
      </c>
      <c r="G902" s="41">
        <f>[2]PS!O14</f>
        <v>5000</v>
      </c>
    </row>
    <row r="903" spans="1:7">
      <c r="A903" s="35" t="s">
        <v>43</v>
      </c>
      <c r="B903" s="35" t="s">
        <v>44</v>
      </c>
      <c r="C903" s="39">
        <f>'[2]22ps'!O16</f>
        <v>20000</v>
      </c>
      <c r="D903" s="40">
        <f>'[2]23ps'!O16</f>
        <v>0</v>
      </c>
      <c r="E903" s="40">
        <f t="shared" si="25"/>
        <v>25000</v>
      </c>
      <c r="F903" s="40">
        <v>25000</v>
      </c>
      <c r="G903" s="41">
        <f>[2]PS!O15</f>
        <v>30000</v>
      </c>
    </row>
    <row r="904" spans="1:7">
      <c r="A904" s="35" t="s">
        <v>45</v>
      </c>
      <c r="B904" s="35" t="s">
        <v>46</v>
      </c>
      <c r="C904" s="39">
        <f>'[2]22ps'!O17</f>
        <v>141211</v>
      </c>
      <c r="D904" s="40">
        <f>'[2]23ps'!O17</f>
        <v>0</v>
      </c>
      <c r="E904" s="40">
        <f t="shared" si="25"/>
        <v>145564</v>
      </c>
      <c r="F904" s="40">
        <v>145564</v>
      </c>
      <c r="G904" s="41">
        <f>[2]PS!O16</f>
        <v>174859</v>
      </c>
    </row>
    <row r="905" spans="1:7">
      <c r="A905" s="35" t="s">
        <v>47</v>
      </c>
      <c r="B905" s="35" t="s">
        <v>48</v>
      </c>
      <c r="C905" s="39">
        <f>'[2]22ps'!O18</f>
        <v>199888.8</v>
      </c>
      <c r="D905" s="40">
        <f>'[2]23ps'!O18</f>
        <v>93865.68</v>
      </c>
      <c r="E905" s="40">
        <f t="shared" si="25"/>
        <v>115746.48</v>
      </c>
      <c r="F905" s="40">
        <v>209612.16</v>
      </c>
      <c r="G905" s="41">
        <f>[2]PS!O17</f>
        <v>251796.96</v>
      </c>
    </row>
    <row r="906" spans="1:7">
      <c r="A906" s="35" t="s">
        <v>49</v>
      </c>
      <c r="B906" s="35" t="s">
        <v>50</v>
      </c>
      <c r="C906" s="39">
        <f>'[2]22ps'!O19</f>
        <v>33314.8</v>
      </c>
      <c r="D906" s="40">
        <f>'[2]23ps'!O19</f>
        <v>15621.38</v>
      </c>
      <c r="E906" s="40">
        <f t="shared" si="25"/>
        <v>19313.98</v>
      </c>
      <c r="F906" s="40">
        <v>34935.36</v>
      </c>
      <c r="G906" s="41">
        <f>[2]PS!O18</f>
        <v>41966.16</v>
      </c>
    </row>
    <row r="907" spans="1:7">
      <c r="A907" s="35" t="s">
        <v>51</v>
      </c>
      <c r="B907" s="35" t="s">
        <v>52</v>
      </c>
      <c r="C907" s="39">
        <f>'[2]22ps'!O20</f>
        <v>28944.81</v>
      </c>
      <c r="D907" s="40">
        <f>'[2]23ps'!O20</f>
        <v>15559.08</v>
      </c>
      <c r="E907" s="40">
        <f t="shared" si="25"/>
        <v>28110.12</v>
      </c>
      <c r="F907" s="40">
        <v>43669.2</v>
      </c>
      <c r="G907" s="41">
        <f>[2]PS!O19</f>
        <v>41966.16</v>
      </c>
    </row>
    <row r="908" spans="1:7">
      <c r="A908" s="35" t="s">
        <v>53</v>
      </c>
      <c r="B908" s="35" t="s">
        <v>54</v>
      </c>
      <c r="C908" s="39">
        <f>'[2]22ps'!O21</f>
        <v>4500</v>
      </c>
      <c r="D908" s="40">
        <f>'[2]23ps'!O21</f>
        <v>2400</v>
      </c>
      <c r="E908" s="40">
        <f t="shared" si="25"/>
        <v>3600</v>
      </c>
      <c r="F908" s="40">
        <v>6000</v>
      </c>
      <c r="G908" s="41">
        <f>[2]PS!O20</f>
        <v>7200</v>
      </c>
    </row>
    <row r="909" spans="1:7">
      <c r="A909" s="35" t="s">
        <v>55</v>
      </c>
      <c r="B909" s="35" t="s">
        <v>56</v>
      </c>
      <c r="C909" s="39">
        <f>'[2]22ps'!O22</f>
        <v>0</v>
      </c>
      <c r="D909" s="40">
        <f>'[2]23ps'!O22</f>
        <v>0</v>
      </c>
      <c r="E909" s="40">
        <f t="shared" si="25"/>
        <v>0</v>
      </c>
      <c r="F909" s="40">
        <v>0</v>
      </c>
      <c r="G909" s="41">
        <f>[2]PS!O21</f>
        <v>0</v>
      </c>
    </row>
    <row r="910" spans="1:7">
      <c r="A910" s="84" t="s">
        <v>57</v>
      </c>
      <c r="B910" s="84" t="s">
        <v>58</v>
      </c>
      <c r="C910" s="55">
        <f>'[2]22ps'!O24+'[2]22ps'!O25+'[2]22ps'!O26</f>
        <v>207033</v>
      </c>
      <c r="D910" s="42">
        <f>'[2]23ps'!O24+'[2]23ps'!O25+'[2]23ps'!O27</f>
        <v>150668</v>
      </c>
      <c r="E910" s="42">
        <f t="shared" si="25"/>
        <v>44896</v>
      </c>
      <c r="F910" s="42">
        <v>195564</v>
      </c>
      <c r="G910" s="43">
        <f>[2]PS!O23+[2]PS!O24+[2]PS!O25</f>
        <v>234859</v>
      </c>
    </row>
    <row r="911" ht="17.25" customHeight="1" spans="1:7">
      <c r="A911" s="44" t="s">
        <v>59</v>
      </c>
      <c r="B911" s="109"/>
      <c r="C911" s="118">
        <f>SUM(C894:C910)</f>
        <v>2653759.04</v>
      </c>
      <c r="D911" s="47">
        <f>SUM(D894:D910)</f>
        <v>1216328.14</v>
      </c>
      <c r="E911" s="47">
        <f t="shared" si="25"/>
        <v>1549807.96</v>
      </c>
      <c r="F911" s="118">
        <f>SUM(F894:F910)</f>
        <v>2766136.1</v>
      </c>
      <c r="G911" s="110">
        <f>SUM(G894:G910)</f>
        <v>3378493.83</v>
      </c>
    </row>
    <row r="912" ht="26.4" spans="1:7">
      <c r="A912" s="86" t="s">
        <v>239</v>
      </c>
      <c r="B912" s="51"/>
      <c r="C912" s="52"/>
      <c r="D912" s="53"/>
      <c r="E912" s="53"/>
      <c r="F912" s="53"/>
      <c r="G912" s="54"/>
    </row>
    <row r="913" spans="1:7">
      <c r="A913" s="35" t="s">
        <v>61</v>
      </c>
      <c r="B913" s="35" t="s">
        <v>62</v>
      </c>
      <c r="C913" s="36">
        <f>'[2]22mooe'!P3</f>
        <v>103440</v>
      </c>
      <c r="D913" s="37">
        <f>'[2]23mooe'!P3</f>
        <v>79818</v>
      </c>
      <c r="E913" s="37">
        <f>F913-D913</f>
        <v>40182</v>
      </c>
      <c r="F913" s="37">
        <v>120000</v>
      </c>
      <c r="G913" s="38">
        <f>[2]MOOE!P2</f>
        <v>140000</v>
      </c>
    </row>
    <row r="914" spans="1:7">
      <c r="A914" s="35" t="s">
        <v>63</v>
      </c>
      <c r="B914" s="35" t="s">
        <v>64</v>
      </c>
      <c r="C914" s="39">
        <f>'[2]22mooe'!P4</f>
        <v>96750</v>
      </c>
      <c r="D914" s="40">
        <f>'[2]23mooe'!P4</f>
        <v>48800</v>
      </c>
      <c r="E914" s="40">
        <f>F914-D914</f>
        <v>71200</v>
      </c>
      <c r="F914" s="40">
        <v>120000</v>
      </c>
      <c r="G914" s="41">
        <f>[2]MOOE!P3</f>
        <v>140000</v>
      </c>
    </row>
    <row r="915" spans="1:7">
      <c r="A915" s="35" t="s">
        <v>65</v>
      </c>
      <c r="B915" s="35" t="s">
        <v>66</v>
      </c>
      <c r="C915" s="39">
        <f>'[2]22mooe'!P5</f>
        <v>63569.95</v>
      </c>
      <c r="D915" s="40">
        <f>'[2]23mooe'!P5</f>
        <v>16633.43</v>
      </c>
      <c r="E915" s="40">
        <f>F915-D915</f>
        <v>53366.57</v>
      </c>
      <c r="F915" s="40">
        <v>70000</v>
      </c>
      <c r="G915" s="41">
        <f>[2]MOOE!P4</f>
        <v>75000</v>
      </c>
    </row>
    <row r="916" spans="1:7">
      <c r="A916" s="35" t="s">
        <v>67</v>
      </c>
      <c r="B916" s="35" t="s">
        <v>68</v>
      </c>
      <c r="C916" s="39">
        <f>'[2]22mooe'!P7</f>
        <v>50000</v>
      </c>
      <c r="D916" s="40">
        <f>'[2]23mooe'!P7</f>
        <v>15038</v>
      </c>
      <c r="E916" s="40"/>
      <c r="F916" s="40">
        <v>50000</v>
      </c>
      <c r="G916" s="41">
        <f>[2]MOOE!P6</f>
        <v>50000</v>
      </c>
    </row>
    <row r="917" spans="1:7">
      <c r="A917" s="35" t="s">
        <v>75</v>
      </c>
      <c r="B917" s="35" t="s">
        <v>76</v>
      </c>
      <c r="C917" s="39">
        <f>'[2]22mooe'!P11</f>
        <v>0</v>
      </c>
      <c r="D917" s="40">
        <v>0</v>
      </c>
      <c r="E917" s="40">
        <f t="shared" ref="E917:E924" si="26">F917-D917</f>
        <v>3600</v>
      </c>
      <c r="F917" s="40">
        <v>3600</v>
      </c>
      <c r="G917" s="41">
        <f>[2]MOOE!P10</f>
        <v>3600</v>
      </c>
    </row>
    <row r="918" spans="1:7">
      <c r="A918" s="35" t="s">
        <v>143</v>
      </c>
      <c r="B918" s="35" t="s">
        <v>78</v>
      </c>
      <c r="C918" s="39">
        <f>'[2]22mooe'!P12</f>
        <v>15612</v>
      </c>
      <c r="D918" s="40">
        <f>'[2]23mooe'!P12</f>
        <v>8224</v>
      </c>
      <c r="E918" s="40">
        <f t="shared" si="26"/>
        <v>11776</v>
      </c>
      <c r="F918" s="40">
        <v>20000</v>
      </c>
      <c r="G918" s="41">
        <f>[2]MOOE!P11</f>
        <v>20000</v>
      </c>
    </row>
    <row r="919" spans="1:7">
      <c r="A919" s="35" t="s">
        <v>87</v>
      </c>
      <c r="B919" s="35" t="s">
        <v>88</v>
      </c>
      <c r="C919" s="39">
        <f>'[2]22mooe'!P14</f>
        <v>0</v>
      </c>
      <c r="D919" s="40">
        <v>0</v>
      </c>
      <c r="E919" s="40">
        <f t="shared" si="26"/>
        <v>0</v>
      </c>
      <c r="F919" s="40">
        <v>0</v>
      </c>
      <c r="G919" s="41">
        <f>[2]MOOE!P13</f>
        <v>0</v>
      </c>
    </row>
    <row r="920" spans="1:7">
      <c r="A920" s="35" t="s">
        <v>89</v>
      </c>
      <c r="B920" s="35" t="s">
        <v>90</v>
      </c>
      <c r="C920" s="39">
        <f>'[2]22mooe'!P19</f>
        <v>0</v>
      </c>
      <c r="D920" s="40">
        <f>'[2]23mooe'!P19</f>
        <v>0</v>
      </c>
      <c r="E920" s="40">
        <f t="shared" si="26"/>
        <v>0</v>
      </c>
      <c r="F920" s="40">
        <v>0</v>
      </c>
      <c r="G920" s="41">
        <v>0</v>
      </c>
    </row>
    <row r="921" spans="1:7">
      <c r="A921" s="35" t="s">
        <v>93</v>
      </c>
      <c r="B921" s="35" t="s">
        <v>94</v>
      </c>
      <c r="C921" s="39">
        <f>'[2]22mooe'!P21</f>
        <v>0</v>
      </c>
      <c r="D921" s="40">
        <v>0</v>
      </c>
      <c r="E921" s="40">
        <f t="shared" si="26"/>
        <v>10000</v>
      </c>
      <c r="F921" s="40">
        <v>10000</v>
      </c>
      <c r="G921" s="41">
        <f>[2]MOOE!P19</f>
        <v>10000</v>
      </c>
    </row>
    <row r="922" spans="1:7">
      <c r="A922" s="35" t="s">
        <v>95</v>
      </c>
      <c r="B922" s="35" t="s">
        <v>96</v>
      </c>
      <c r="C922" s="39">
        <f>'[2]22mooe'!P22</f>
        <v>859</v>
      </c>
      <c r="D922" s="40">
        <f>'[2]23mooe'!P22</f>
        <v>1500</v>
      </c>
      <c r="E922" s="40">
        <f t="shared" si="26"/>
        <v>18500</v>
      </c>
      <c r="F922" s="40">
        <v>20000</v>
      </c>
      <c r="G922" s="41">
        <f>[2]MOOE!P20</f>
        <v>20000</v>
      </c>
    </row>
    <row r="923" spans="1:7">
      <c r="A923" s="35" t="s">
        <v>105</v>
      </c>
      <c r="B923" s="35" t="s">
        <v>106</v>
      </c>
      <c r="C923" s="39">
        <f>'[2]22mooe'!P28</f>
        <v>42930</v>
      </c>
      <c r="D923" s="40">
        <f>'[2]23mooe'!P29</f>
        <v>6601.5</v>
      </c>
      <c r="E923" s="40">
        <f t="shared" si="26"/>
        <v>43398.5</v>
      </c>
      <c r="F923" s="40">
        <v>50000</v>
      </c>
      <c r="G923" s="41">
        <f>[2]MOOE!P25</f>
        <v>50000</v>
      </c>
    </row>
    <row r="924" ht="27.15" spans="1:7">
      <c r="A924" s="90" t="s">
        <v>107</v>
      </c>
      <c r="B924" s="91"/>
      <c r="C924" s="92">
        <f>SUM(C913:C923)</f>
        <v>373160.95</v>
      </c>
      <c r="D924" s="46">
        <f>SUM(D913:D923)</f>
        <v>176614.93</v>
      </c>
      <c r="E924" s="46">
        <f t="shared" si="26"/>
        <v>286985.07</v>
      </c>
      <c r="F924" s="92">
        <f>SUM(F913:F923)</f>
        <v>463600</v>
      </c>
      <c r="G924" s="85">
        <f>SUM(G913:G923)</f>
        <v>508600</v>
      </c>
    </row>
    <row r="925" spans="1:7">
      <c r="A925" s="57" t="s">
        <v>225</v>
      </c>
      <c r="B925" s="114"/>
      <c r="C925" s="39"/>
      <c r="D925" s="40"/>
      <c r="E925" s="40"/>
      <c r="F925" s="40"/>
      <c r="G925" s="41"/>
    </row>
    <row r="926" spans="1:7">
      <c r="A926" s="35" t="s">
        <v>138</v>
      </c>
      <c r="B926" s="35" t="s">
        <v>114</v>
      </c>
      <c r="C926" s="39">
        <v>0</v>
      </c>
      <c r="D926" s="40">
        <v>0</v>
      </c>
      <c r="E926" s="40">
        <f>F926-D926</f>
        <v>0</v>
      </c>
      <c r="F926" s="40">
        <v>0</v>
      </c>
      <c r="G926" s="41">
        <f>[2]MOOE!P30</f>
        <v>0</v>
      </c>
    </row>
    <row r="927" spans="1:7">
      <c r="A927" s="35" t="s">
        <v>131</v>
      </c>
      <c r="B927" s="103" t="s">
        <v>110</v>
      </c>
      <c r="C927" s="39">
        <f>'[2]22mooe'!P34</f>
        <v>0</v>
      </c>
      <c r="D927" s="40">
        <f>'[2]23mooe'!P34</f>
        <v>0</v>
      </c>
      <c r="E927" s="40">
        <f>F927-D927</f>
        <v>0</v>
      </c>
      <c r="F927" s="40">
        <v>0</v>
      </c>
      <c r="G927" s="41">
        <f>[2]MOOE!P31</f>
        <v>0</v>
      </c>
    </row>
    <row r="928" spans="1:7">
      <c r="A928" s="35" t="s">
        <v>132</v>
      </c>
      <c r="B928" s="120" t="s">
        <v>116</v>
      </c>
      <c r="C928" s="39">
        <f>'[2]22mooe'!P35</f>
        <v>0</v>
      </c>
      <c r="D928" s="40">
        <v>0</v>
      </c>
      <c r="E928" s="40">
        <f>F928-D928</f>
        <v>0</v>
      </c>
      <c r="F928" s="40">
        <v>0</v>
      </c>
      <c r="G928" s="41">
        <f>[2]MOOE!P32</f>
        <v>0</v>
      </c>
    </row>
    <row r="929" ht="18" customHeight="1" spans="1:7">
      <c r="A929" s="60" t="s">
        <v>117</v>
      </c>
      <c r="B929" s="116"/>
      <c r="C929" s="63">
        <f>SUM(C926:C928)</f>
        <v>0</v>
      </c>
      <c r="D929" s="63">
        <f>SUM(D926:D928)</f>
        <v>0</v>
      </c>
      <c r="E929" s="63">
        <f>SUM(E926:E928)</f>
        <v>0</v>
      </c>
      <c r="F929" s="62">
        <f>SUM(F926:F928)</f>
        <v>0</v>
      </c>
      <c r="G929" s="64">
        <f>SUM(G926:G928)</f>
        <v>0</v>
      </c>
    </row>
    <row r="930" ht="20.25" customHeight="1" spans="1:7">
      <c r="A930" s="44"/>
      <c r="B930" s="117"/>
      <c r="C930" s="68">
        <f>C911+C924+C929</f>
        <v>3026919.99</v>
      </c>
      <c r="D930" s="67">
        <f>D911+D924+D929</f>
        <v>1392943.07</v>
      </c>
      <c r="E930" s="68">
        <f>F930-D930</f>
        <v>1836793.03</v>
      </c>
      <c r="F930" s="67">
        <f>F911+F924+F929</f>
        <v>3229736.1</v>
      </c>
      <c r="G930" s="69">
        <f>G911+G924+G929</f>
        <v>3887093.83</v>
      </c>
    </row>
    <row r="931" ht="15" spans="1:7">
      <c r="A931" s="70"/>
      <c r="B931" s="70"/>
      <c r="C931" s="71"/>
      <c r="D931" s="71"/>
      <c r="E931" s="71"/>
      <c r="F931" s="71"/>
      <c r="G931" s="71"/>
    </row>
    <row r="932" ht="15" spans="1:7">
      <c r="A932" s="72" t="s">
        <v>119</v>
      </c>
      <c r="B932" s="73"/>
      <c r="C932" s="71"/>
      <c r="D932" s="71"/>
      <c r="E932" s="71"/>
      <c r="F932" s="71"/>
      <c r="G932" s="71"/>
    </row>
    <row r="933" ht="15" spans="1:7">
      <c r="A933" s="74"/>
      <c r="B933" s="73"/>
      <c r="C933" s="71"/>
      <c r="D933" s="71"/>
      <c r="E933" s="71"/>
      <c r="F933" s="71"/>
      <c r="G933" s="71"/>
    </row>
    <row r="934" ht="15" spans="1:7">
      <c r="A934" s="74"/>
      <c r="B934" s="73"/>
      <c r="C934" s="71"/>
      <c r="D934" s="71"/>
      <c r="E934" s="71"/>
      <c r="F934" s="71"/>
      <c r="G934" s="71"/>
    </row>
    <row r="935" spans="1:7">
      <c r="A935" s="75" t="s">
        <v>120</v>
      </c>
      <c r="B935" s="72" t="s">
        <v>121</v>
      </c>
      <c r="C935" s="76"/>
      <c r="D935" s="77"/>
      <c r="E935" s="78" t="s">
        <v>122</v>
      </c>
      <c r="F935" s="78"/>
      <c r="G935" s="76"/>
    </row>
    <row r="936" spans="1:7">
      <c r="A936" s="81" t="s">
        <v>184</v>
      </c>
      <c r="B936" s="81" t="s">
        <v>125</v>
      </c>
      <c r="C936" s="81"/>
      <c r="D936" s="81"/>
      <c r="E936" s="81" t="s">
        <v>124</v>
      </c>
      <c r="F936" s="81"/>
      <c r="G936" s="81"/>
    </row>
    <row r="937" spans="1:7">
      <c r="A937" s="82" t="s">
        <v>185</v>
      </c>
      <c r="B937" s="82" t="s">
        <v>127</v>
      </c>
      <c r="C937" s="82"/>
      <c r="D937" s="82"/>
      <c r="E937" s="82" t="s">
        <v>126</v>
      </c>
      <c r="F937" s="82"/>
      <c r="G937" s="82"/>
    </row>
    <row r="938" spans="1:1">
      <c r="A938" s="82"/>
    </row>
    <row r="939" spans="1:7">
      <c r="A939" s="98"/>
      <c r="B939" s="98"/>
      <c r="C939" s="98"/>
      <c r="D939" s="98"/>
      <c r="E939" s="98"/>
      <c r="F939" s="98"/>
      <c r="G939" s="97" t="s">
        <v>133</v>
      </c>
    </row>
    <row r="940" s="1" customFormat="1" spans="1:1">
      <c r="A940" s="4" t="s">
        <v>201</v>
      </c>
    </row>
    <row r="941" s="1" customFormat="1" customHeight="1" spans="1:7">
      <c r="A941" s="4" t="s">
        <v>202</v>
      </c>
      <c r="B941" s="128"/>
      <c r="C941" s="128"/>
      <c r="D941" s="128"/>
      <c r="E941" s="128"/>
      <c r="F941" s="128"/>
      <c r="G941" s="128"/>
    </row>
    <row r="942" s="1" customFormat="1" ht="24" customHeight="1" spans="1:7">
      <c r="A942" s="129" t="s">
        <v>203</v>
      </c>
      <c r="B942" s="129"/>
      <c r="C942" s="129"/>
      <c r="D942" s="129"/>
      <c r="E942" s="129"/>
      <c r="F942" s="129"/>
      <c r="G942" s="129"/>
    </row>
    <row r="943" spans="1:8">
      <c r="A943" s="5"/>
      <c r="B943" s="5"/>
      <c r="C943" s="5"/>
      <c r="D943" s="5"/>
      <c r="E943" s="5"/>
      <c r="F943" s="5"/>
      <c r="G943" s="5"/>
      <c r="H943" s="5"/>
    </row>
    <row r="944" spans="1:8">
      <c r="A944" s="6" t="s">
        <v>204</v>
      </c>
      <c r="B944" s="6"/>
      <c r="C944" s="6"/>
      <c r="D944" s="6"/>
      <c r="E944" s="6"/>
      <c r="F944" s="6"/>
      <c r="G944" s="6"/>
      <c r="H944" s="5"/>
    </row>
    <row r="945" spans="1:8">
      <c r="A945" s="7"/>
      <c r="B945" s="7"/>
      <c r="C945" s="7"/>
      <c r="D945" s="7"/>
      <c r="E945" s="7"/>
      <c r="F945" s="7"/>
      <c r="G945" s="7"/>
      <c r="H945" s="5"/>
    </row>
    <row r="946" spans="1:8">
      <c r="A946" s="8" t="s">
        <v>205</v>
      </c>
      <c r="B946" s="9" t="s">
        <v>206</v>
      </c>
      <c r="C946" s="10"/>
      <c r="D946" s="8" t="s">
        <v>207</v>
      </c>
      <c r="E946" s="9">
        <v>2024</v>
      </c>
      <c r="F946" s="10"/>
      <c r="G946" s="10"/>
      <c r="H946" s="5"/>
    </row>
    <row r="947" ht="43.2" spans="1:8">
      <c r="A947" s="15" t="s">
        <v>208</v>
      </c>
      <c r="B947" s="12" t="s">
        <v>209</v>
      </c>
      <c r="C947" s="16"/>
      <c r="D947" s="15" t="s">
        <v>210</v>
      </c>
      <c r="E947" s="83" t="s">
        <v>249</v>
      </c>
      <c r="F947" s="16"/>
      <c r="G947" s="16"/>
      <c r="H947" s="5"/>
    </row>
    <row r="948" spans="1:8">
      <c r="A948" s="15" t="s">
        <v>212</v>
      </c>
      <c r="B948" s="12" t="s">
        <v>213</v>
      </c>
      <c r="C948" s="16"/>
      <c r="D948" s="16"/>
      <c r="E948" s="16"/>
      <c r="F948" s="16"/>
      <c r="G948" s="16"/>
      <c r="H948" s="5"/>
    </row>
    <row r="950" spans="1:7">
      <c r="A950" s="17" t="s">
        <v>214</v>
      </c>
      <c r="B950" s="17" t="s">
        <v>215</v>
      </c>
      <c r="C950" s="18" t="s">
        <v>216</v>
      </c>
      <c r="D950" s="19" t="s">
        <v>217</v>
      </c>
      <c r="E950" s="20"/>
      <c r="F950" s="21"/>
      <c r="G950" s="22" t="s">
        <v>218</v>
      </c>
    </row>
    <row r="951" ht="9.75" customHeight="1" spans="1:7">
      <c r="A951" s="23"/>
      <c r="B951" s="23"/>
      <c r="C951" s="24"/>
      <c r="D951" s="25" t="s">
        <v>219</v>
      </c>
      <c r="E951" s="26" t="s">
        <v>220</v>
      </c>
      <c r="F951" s="25" t="s">
        <v>221</v>
      </c>
      <c r="G951" s="23"/>
    </row>
    <row r="952" ht="26.4" spans="1:7">
      <c r="A952" s="86" t="s">
        <v>60</v>
      </c>
      <c r="B952" s="51"/>
      <c r="C952" s="52"/>
      <c r="D952" s="53"/>
      <c r="E952" s="53"/>
      <c r="F952" s="53"/>
      <c r="G952" s="54"/>
    </row>
    <row r="953" spans="1:7">
      <c r="A953" s="35" t="s">
        <v>61</v>
      </c>
      <c r="B953" s="35" t="s">
        <v>62</v>
      </c>
      <c r="C953" s="36">
        <f>'[2]22mooe'!Q3</f>
        <v>27950</v>
      </c>
      <c r="D953" s="37">
        <f>'[2]23mooe'!Q3</f>
        <v>2700</v>
      </c>
      <c r="E953" s="37">
        <f>F953-D953</f>
        <v>27300</v>
      </c>
      <c r="F953" s="37">
        <v>30000</v>
      </c>
      <c r="G953" s="38">
        <f>[2]MOOE!Q2</f>
        <v>30000</v>
      </c>
    </row>
    <row r="954" spans="1:7">
      <c r="A954" s="35" t="s">
        <v>63</v>
      </c>
      <c r="B954" s="35" t="s">
        <v>64</v>
      </c>
      <c r="C954" s="39">
        <f>'[2]22mooe'!Q4</f>
        <v>28550</v>
      </c>
      <c r="D954" s="40">
        <f>'[2]23mooe'!Q4</f>
        <v>5250</v>
      </c>
      <c r="E954" s="40">
        <f>F954-D954</f>
        <v>24750</v>
      </c>
      <c r="F954" s="40">
        <v>30000</v>
      </c>
      <c r="G954" s="41">
        <f>[2]MOOE!Q3</f>
        <v>30000</v>
      </c>
    </row>
    <row r="955" spans="1:7">
      <c r="A955" s="35" t="s">
        <v>65</v>
      </c>
      <c r="B955" s="35" t="s">
        <v>66</v>
      </c>
      <c r="C955" s="39">
        <f>'[2]22mooe'!Q5</f>
        <v>26378.2</v>
      </c>
      <c r="D955" s="40">
        <f>'[2]23mooe'!Q5</f>
        <v>0</v>
      </c>
      <c r="E955" s="40">
        <f>F955-D955</f>
        <v>30000</v>
      </c>
      <c r="F955" s="40">
        <v>30000</v>
      </c>
      <c r="G955" s="41">
        <f>[2]MOOE!Q4</f>
        <v>30000</v>
      </c>
    </row>
    <row r="956" spans="1:7">
      <c r="A956" s="35" t="s">
        <v>67</v>
      </c>
      <c r="B956" s="35" t="s">
        <v>68</v>
      </c>
      <c r="C956" s="39">
        <v>0</v>
      </c>
      <c r="D956" s="40">
        <v>0</v>
      </c>
      <c r="E956" s="40"/>
      <c r="F956" s="40">
        <v>0</v>
      </c>
      <c r="G956" s="41">
        <f>[2]MOOE!Q6</f>
        <v>0</v>
      </c>
    </row>
    <row r="957" spans="1:7">
      <c r="A957" s="35" t="s">
        <v>87</v>
      </c>
      <c r="B957" s="35" t="s">
        <v>88</v>
      </c>
      <c r="C957" s="39">
        <v>0</v>
      </c>
      <c r="D957" s="40">
        <v>0</v>
      </c>
      <c r="E957" s="40">
        <f>F957-D957</f>
        <v>0</v>
      </c>
      <c r="F957" s="40">
        <v>0</v>
      </c>
      <c r="G957" s="41">
        <f>[2]MOOE!Q13</f>
        <v>0</v>
      </c>
    </row>
    <row r="958" spans="1:7">
      <c r="A958" s="35" t="s">
        <v>89</v>
      </c>
      <c r="B958" s="35" t="s">
        <v>90</v>
      </c>
      <c r="C958" s="39">
        <f>'[2]22mooe'!Q19</f>
        <v>0</v>
      </c>
      <c r="D958" s="40">
        <f>'[2]23mooe'!Q19</f>
        <v>0</v>
      </c>
      <c r="E958" s="40">
        <f>F958-D958</f>
        <v>0</v>
      </c>
      <c r="F958" s="40">
        <v>0</v>
      </c>
      <c r="G958" s="41">
        <v>0</v>
      </c>
    </row>
    <row r="959" spans="1:7">
      <c r="A959" s="35" t="s">
        <v>95</v>
      </c>
      <c r="B959" s="35" t="s">
        <v>96</v>
      </c>
      <c r="C959" s="39"/>
      <c r="D959" s="40"/>
      <c r="E959" s="40">
        <f>F959-D959</f>
        <v>0</v>
      </c>
      <c r="F959" s="40">
        <v>0</v>
      </c>
      <c r="G959" s="41">
        <f>[2]MOOE!Q20</f>
        <v>0</v>
      </c>
    </row>
    <row r="960" spans="1:7">
      <c r="A960" s="35" t="s">
        <v>105</v>
      </c>
      <c r="B960" s="35" t="s">
        <v>106</v>
      </c>
      <c r="C960" s="39"/>
      <c r="D960" s="40"/>
      <c r="E960" s="40">
        <f>F960-D960</f>
        <v>0</v>
      </c>
      <c r="F960" s="40">
        <v>0</v>
      </c>
      <c r="G960" s="41">
        <f>[2]MOOE!Q25</f>
        <v>0</v>
      </c>
    </row>
    <row r="961" ht="17.25" customHeight="1" spans="1:7">
      <c r="A961" s="90" t="s">
        <v>107</v>
      </c>
      <c r="B961" s="91"/>
      <c r="C961" s="92">
        <f>SUM(C953:C960)</f>
        <v>82878.2</v>
      </c>
      <c r="D961" s="46">
        <f>SUM(D953:D960)</f>
        <v>7950</v>
      </c>
      <c r="E961" s="46">
        <f>F961-D961</f>
        <v>82050</v>
      </c>
      <c r="F961" s="92">
        <f>SUM(F953:F960)</f>
        <v>90000</v>
      </c>
      <c r="G961" s="85">
        <f>SUM(G953:G960)</f>
        <v>90000</v>
      </c>
    </row>
    <row r="962" ht="13.5" customHeight="1" spans="1:7">
      <c r="A962" s="57" t="s">
        <v>108</v>
      </c>
      <c r="B962" s="114"/>
      <c r="C962" s="39"/>
      <c r="D962" s="40"/>
      <c r="E962" s="40"/>
      <c r="F962" s="40"/>
      <c r="G962" s="41"/>
    </row>
    <row r="963" spans="1:7">
      <c r="A963" s="35" t="s">
        <v>131</v>
      </c>
      <c r="B963" s="103" t="s">
        <v>110</v>
      </c>
      <c r="C963" s="39">
        <f>'[2]22mooe'!Q34</f>
        <v>0</v>
      </c>
      <c r="D963" s="40">
        <f>'[2]23mooe'!Q34</f>
        <v>0</v>
      </c>
      <c r="E963" s="40">
        <f>F963-D963</f>
        <v>0</v>
      </c>
      <c r="F963" s="40">
        <v>0</v>
      </c>
      <c r="G963" s="41">
        <f>[2]MOOE!Q31</f>
        <v>0</v>
      </c>
    </row>
    <row r="964" spans="1:7">
      <c r="A964" s="35" t="s">
        <v>138</v>
      </c>
      <c r="B964" s="35" t="s">
        <v>114</v>
      </c>
      <c r="C964" s="39"/>
      <c r="D964" s="40"/>
      <c r="E964" s="40">
        <f>F964-D964</f>
        <v>0</v>
      </c>
      <c r="F964" s="40">
        <v>0</v>
      </c>
      <c r="G964" s="41">
        <f>[2]MOOE!Q32</f>
        <v>0</v>
      </c>
    </row>
    <row r="965" spans="1:7">
      <c r="A965" s="35" t="s">
        <v>132</v>
      </c>
      <c r="B965" s="104" t="s">
        <v>116</v>
      </c>
      <c r="C965" s="39">
        <v>0</v>
      </c>
      <c r="D965" s="40"/>
      <c r="E965" s="40">
        <f>F965-D965</f>
        <v>0</v>
      </c>
      <c r="F965" s="40">
        <v>0</v>
      </c>
      <c r="G965" s="41">
        <f>[2]MOOE!Q32</f>
        <v>0</v>
      </c>
    </row>
    <row r="966" ht="18" customHeight="1" spans="1:7">
      <c r="A966" s="60" t="s">
        <v>117</v>
      </c>
      <c r="B966" s="61"/>
      <c r="C966" s="62">
        <f>SUM(C963:C965)</f>
        <v>0</v>
      </c>
      <c r="D966" s="62">
        <f>SUM(D963:D965)</f>
        <v>0</v>
      </c>
      <c r="E966" s="63">
        <f>F966-D966</f>
        <v>0</v>
      </c>
      <c r="F966" s="62">
        <f>SUM(F963:F965)</f>
        <v>0</v>
      </c>
      <c r="G966" s="64">
        <f>SUM(G963:G965)</f>
        <v>0</v>
      </c>
    </row>
    <row r="967" ht="15.75" customHeight="1" spans="1:7">
      <c r="A967" s="65" t="s">
        <v>118</v>
      </c>
      <c r="B967" s="66"/>
      <c r="C967" s="67">
        <f>C961+C966</f>
        <v>82878.2</v>
      </c>
      <c r="D967" s="67">
        <f>D961+D966</f>
        <v>7950</v>
      </c>
      <c r="E967" s="68">
        <f>F967-D967</f>
        <v>82050</v>
      </c>
      <c r="F967" s="67">
        <f>F961+F966</f>
        <v>90000</v>
      </c>
      <c r="G967" s="69">
        <f>G961+G966</f>
        <v>90000</v>
      </c>
    </row>
    <row r="968" ht="13.5" customHeight="1" spans="1:7">
      <c r="A968" s="121"/>
      <c r="B968" s="122"/>
      <c r="C968" s="123"/>
      <c r="D968" s="123"/>
      <c r="E968" s="123"/>
      <c r="F968" s="123"/>
      <c r="G968" s="123"/>
    </row>
    <row r="969" ht="15" spans="1:7">
      <c r="A969" s="72" t="s">
        <v>119</v>
      </c>
      <c r="B969" s="73"/>
      <c r="C969" s="71"/>
      <c r="D969" s="71"/>
      <c r="E969" s="71"/>
      <c r="F969" s="71"/>
      <c r="G969" s="71"/>
    </row>
    <row r="970" ht="15" spans="1:7">
      <c r="A970" s="74"/>
      <c r="B970" s="73"/>
      <c r="C970" s="71"/>
      <c r="D970" s="71"/>
      <c r="E970" s="71"/>
      <c r="F970" s="71"/>
      <c r="G970" s="71"/>
    </row>
    <row r="971" spans="1:7">
      <c r="A971" s="75" t="s">
        <v>120</v>
      </c>
      <c r="B971" s="72" t="s">
        <v>121</v>
      </c>
      <c r="C971" s="76"/>
      <c r="D971" s="77"/>
      <c r="E971" s="78" t="s">
        <v>122</v>
      </c>
      <c r="F971" s="78"/>
      <c r="G971" s="76"/>
    </row>
    <row r="972" spans="1:7">
      <c r="A972" s="81" t="s">
        <v>187</v>
      </c>
      <c r="B972" s="81" t="s">
        <v>125</v>
      </c>
      <c r="C972" s="81"/>
      <c r="D972" s="81"/>
      <c r="E972" s="81" t="s">
        <v>124</v>
      </c>
      <c r="F972" s="81"/>
      <c r="G972" s="81"/>
    </row>
    <row r="973" spans="1:7">
      <c r="A973" s="82" t="s">
        <v>126</v>
      </c>
      <c r="B973" s="82" t="s">
        <v>127</v>
      </c>
      <c r="C973" s="82"/>
      <c r="D973" s="82"/>
      <c r="E973" s="82" t="s">
        <v>126</v>
      </c>
      <c r="F973" s="82"/>
      <c r="G973" s="82"/>
    </row>
    <row r="974" spans="1:7">
      <c r="A974" s="98"/>
      <c r="B974" s="98"/>
      <c r="C974" s="98"/>
      <c r="D974" s="98"/>
      <c r="E974" s="98"/>
      <c r="F974" s="98"/>
      <c r="G974" s="98"/>
    </row>
    <row r="975" spans="1:7">
      <c r="A975" s="99"/>
      <c r="B975" s="100"/>
      <c r="C975" s="100"/>
      <c r="D975" s="100"/>
      <c r="E975" s="100"/>
      <c r="F975" s="97" t="s">
        <v>237</v>
      </c>
      <c r="G975" s="100"/>
    </row>
    <row r="976" spans="1:7">
      <c r="A976" s="101"/>
      <c r="B976" s="100"/>
      <c r="C976" s="100"/>
      <c r="D976" s="100"/>
      <c r="E976" s="100"/>
      <c r="F976" s="100"/>
      <c r="G976" s="100"/>
    </row>
    <row r="977" s="1" customFormat="1" spans="1:1">
      <c r="A977" s="4" t="s">
        <v>201</v>
      </c>
    </row>
    <row r="978" s="1" customFormat="1" customHeight="1" spans="1:7">
      <c r="A978" s="4" t="s">
        <v>202</v>
      </c>
      <c r="B978" s="128"/>
      <c r="C978" s="128"/>
      <c r="D978" s="128"/>
      <c r="E978" s="128"/>
      <c r="F978" s="128"/>
      <c r="G978" s="128"/>
    </row>
    <row r="979" s="1" customFormat="1" ht="24" customHeight="1" spans="1:7">
      <c r="A979" s="129" t="s">
        <v>203</v>
      </c>
      <c r="B979" s="129"/>
      <c r="C979" s="129"/>
      <c r="D979" s="129"/>
      <c r="E979" s="129"/>
      <c r="F979" s="129"/>
      <c r="G979" s="129"/>
    </row>
    <row r="980" spans="1:8">
      <c r="A980" s="5"/>
      <c r="B980" s="5"/>
      <c r="C980" s="5"/>
      <c r="D980" s="5"/>
      <c r="E980" s="5"/>
      <c r="F980" s="5"/>
      <c r="G980" s="5"/>
      <c r="H980" s="5"/>
    </row>
    <row r="981" spans="1:8">
      <c r="A981" s="6" t="s">
        <v>204</v>
      </c>
      <c r="B981" s="6"/>
      <c r="C981" s="6"/>
      <c r="D981" s="6"/>
      <c r="E981" s="6"/>
      <c r="F981" s="6"/>
      <c r="G981" s="6"/>
      <c r="H981" s="5"/>
    </row>
    <row r="982" spans="1:8">
      <c r="A982" s="7"/>
      <c r="B982" s="7"/>
      <c r="C982" s="7"/>
      <c r="D982" s="7"/>
      <c r="E982" s="7"/>
      <c r="F982" s="7"/>
      <c r="G982" s="7"/>
      <c r="H982" s="5"/>
    </row>
    <row r="983" spans="1:8">
      <c r="A983" s="8" t="s">
        <v>205</v>
      </c>
      <c r="B983" s="9" t="s">
        <v>206</v>
      </c>
      <c r="C983" s="10"/>
      <c r="D983" s="8" t="s">
        <v>207</v>
      </c>
      <c r="E983" s="9">
        <v>2024</v>
      </c>
      <c r="F983" s="10"/>
      <c r="G983" s="10"/>
      <c r="H983" s="5"/>
    </row>
    <row r="984" ht="43.2" spans="1:8">
      <c r="A984" s="15" t="s">
        <v>208</v>
      </c>
      <c r="B984" s="12" t="s">
        <v>209</v>
      </c>
      <c r="C984" s="16"/>
      <c r="D984" s="15" t="s">
        <v>210</v>
      </c>
      <c r="E984" s="83" t="s">
        <v>250</v>
      </c>
      <c r="F984" s="16"/>
      <c r="G984" s="16"/>
      <c r="H984" s="5"/>
    </row>
    <row r="985" spans="1:8">
      <c r="A985" s="15" t="s">
        <v>212</v>
      </c>
      <c r="B985" s="12" t="s">
        <v>213</v>
      </c>
      <c r="C985" s="16"/>
      <c r="D985" s="16"/>
      <c r="E985" s="16"/>
      <c r="F985" s="16"/>
      <c r="G985" s="16"/>
      <c r="H985" s="5"/>
    </row>
    <row r="987" spans="1:7">
      <c r="A987" s="17" t="s">
        <v>214</v>
      </c>
      <c r="B987" s="17" t="s">
        <v>215</v>
      </c>
      <c r="C987" s="18" t="s">
        <v>216</v>
      </c>
      <c r="D987" s="19" t="s">
        <v>217</v>
      </c>
      <c r="E987" s="20"/>
      <c r="F987" s="21"/>
      <c r="G987" s="22" t="s">
        <v>218</v>
      </c>
    </row>
    <row r="988" ht="9.75" customHeight="1" spans="1:7">
      <c r="A988" s="23"/>
      <c r="B988" s="23"/>
      <c r="C988" s="24"/>
      <c r="D988" s="25" t="s">
        <v>219</v>
      </c>
      <c r="E988" s="26" t="s">
        <v>220</v>
      </c>
      <c r="F988" s="25" t="s">
        <v>221</v>
      </c>
      <c r="G988" s="23"/>
    </row>
    <row r="989" ht="9" customHeight="1" spans="1:7">
      <c r="A989" s="97"/>
      <c r="B989" s="97"/>
      <c r="C989" s="97"/>
      <c r="D989" s="97"/>
      <c r="E989" s="97"/>
      <c r="F989" s="97"/>
      <c r="G989" s="97"/>
    </row>
    <row r="990" ht="26.4" spans="1:7">
      <c r="A990" s="86" t="s">
        <v>229</v>
      </c>
      <c r="B990" s="51"/>
      <c r="C990" s="52"/>
      <c r="D990" s="53"/>
      <c r="E990" s="53"/>
      <c r="F990" s="53"/>
      <c r="G990" s="54"/>
    </row>
    <row r="991" spans="1:7">
      <c r="A991" s="35" t="s">
        <v>61</v>
      </c>
      <c r="B991" s="35" t="s">
        <v>62</v>
      </c>
      <c r="C991" s="36">
        <f>'[2]22mooe'!R3</f>
        <v>0</v>
      </c>
      <c r="D991" s="37">
        <f>'[2]23mooe'!R3</f>
        <v>0</v>
      </c>
      <c r="E991" s="37">
        <f>F991-D991</f>
        <v>0</v>
      </c>
      <c r="F991" s="37">
        <v>0</v>
      </c>
      <c r="G991" s="38">
        <f>[2]MOOE!R2</f>
        <v>0</v>
      </c>
    </row>
    <row r="992" spans="1:7">
      <c r="A992" s="35" t="s">
        <v>63</v>
      </c>
      <c r="B992" s="35" t="s">
        <v>64</v>
      </c>
      <c r="C992" s="39">
        <f>'[2]22mooe'!R4</f>
        <v>30000</v>
      </c>
      <c r="D992" s="40">
        <f>'[2]23mooe'!R4</f>
        <v>17700</v>
      </c>
      <c r="E992" s="40">
        <f>F992-D992</f>
        <v>12300</v>
      </c>
      <c r="F992" s="40">
        <v>30000</v>
      </c>
      <c r="G992" s="41">
        <f>[2]MOOE!R3</f>
        <v>50000</v>
      </c>
    </row>
    <row r="993" spans="1:7">
      <c r="A993" s="35" t="s">
        <v>65</v>
      </c>
      <c r="B993" s="35" t="s">
        <v>66</v>
      </c>
      <c r="C993" s="39">
        <f>'[2]22mooe'!R5</f>
        <v>20000</v>
      </c>
      <c r="D993" s="40">
        <f>'[2]23mooe'!R5</f>
        <v>0</v>
      </c>
      <c r="E993" s="40">
        <f>F993-D993</f>
        <v>20000</v>
      </c>
      <c r="F993" s="40">
        <v>20000</v>
      </c>
      <c r="G993" s="41">
        <f>[2]MOOE!R4</f>
        <v>20000</v>
      </c>
    </row>
    <row r="994" spans="1:7">
      <c r="A994" s="35" t="s">
        <v>67</v>
      </c>
      <c r="B994" s="35" t="s">
        <v>68</v>
      </c>
      <c r="C994" s="39">
        <v>0</v>
      </c>
      <c r="D994" s="40">
        <v>0</v>
      </c>
      <c r="E994" s="40"/>
      <c r="F994" s="40">
        <v>0</v>
      </c>
      <c r="G994" s="41">
        <v>0</v>
      </c>
    </row>
    <row r="995" spans="1:7">
      <c r="A995" s="35" t="s">
        <v>87</v>
      </c>
      <c r="B995" s="35" t="s">
        <v>88</v>
      </c>
      <c r="C995" s="39">
        <f>'[2]22mooe'!R14</f>
        <v>99600</v>
      </c>
      <c r="D995" s="40">
        <f>'[2]23mooe'!R14</f>
        <v>49800</v>
      </c>
      <c r="E995" s="40">
        <f>F995-D995</f>
        <v>49800</v>
      </c>
      <c r="F995" s="40">
        <v>99600</v>
      </c>
      <c r="G995" s="41">
        <f>[2]MOOE!R13</f>
        <v>99600</v>
      </c>
    </row>
    <row r="996" spans="1:7">
      <c r="A996" s="35" t="s">
        <v>89</v>
      </c>
      <c r="B996" s="35" t="s">
        <v>90</v>
      </c>
      <c r="C996" s="39">
        <v>0</v>
      </c>
      <c r="D996" s="40">
        <v>0</v>
      </c>
      <c r="E996" s="40">
        <f>F996-D996</f>
        <v>0</v>
      </c>
      <c r="F996" s="40">
        <v>0</v>
      </c>
      <c r="G996" s="41">
        <v>0</v>
      </c>
    </row>
    <row r="997" spans="1:7">
      <c r="A997" s="35" t="s">
        <v>95</v>
      </c>
      <c r="B997" s="35" t="s">
        <v>96</v>
      </c>
      <c r="C997" s="39">
        <v>0</v>
      </c>
      <c r="D997" s="40">
        <v>0</v>
      </c>
      <c r="E997" s="40">
        <f>F997-D997</f>
        <v>0</v>
      </c>
      <c r="F997" s="40">
        <v>0</v>
      </c>
      <c r="G997" s="41">
        <v>0</v>
      </c>
    </row>
    <row r="998" spans="1:7">
      <c r="A998" s="35" t="s">
        <v>105</v>
      </c>
      <c r="B998" s="35" t="s">
        <v>106</v>
      </c>
      <c r="C998" s="39">
        <v>0</v>
      </c>
      <c r="D998" s="40">
        <v>0</v>
      </c>
      <c r="E998" s="40">
        <f>F998-D998</f>
        <v>0</v>
      </c>
      <c r="F998" s="40">
        <v>0</v>
      </c>
      <c r="G998" s="41">
        <v>0</v>
      </c>
    </row>
    <row r="999" ht="27.15" spans="1:7">
      <c r="A999" s="90" t="s">
        <v>107</v>
      </c>
      <c r="B999" s="91"/>
      <c r="C999" s="92">
        <f>SUM(C991:C998)</f>
        <v>149600</v>
      </c>
      <c r="D999" s="92">
        <f>SUM(D991:D998)</f>
        <v>67500</v>
      </c>
      <c r="E999" s="46">
        <f>F999-D999</f>
        <v>82100</v>
      </c>
      <c r="F999" s="92">
        <f>SUM(F991:F998)</f>
        <v>149600</v>
      </c>
      <c r="G999" s="85">
        <f>SUM(G991:G998)</f>
        <v>169600</v>
      </c>
    </row>
    <row r="1000" spans="1:7">
      <c r="A1000" s="57" t="s">
        <v>108</v>
      </c>
      <c r="B1000" s="114"/>
      <c r="C1000" s="39"/>
      <c r="D1000" s="40"/>
      <c r="E1000" s="40"/>
      <c r="F1000" s="40"/>
      <c r="G1000" s="41"/>
    </row>
    <row r="1001" spans="1:7">
      <c r="A1001" s="35" t="s">
        <v>131</v>
      </c>
      <c r="B1001" s="103" t="s">
        <v>110</v>
      </c>
      <c r="C1001" s="39">
        <f>'[2]22mooe'!R34</f>
        <v>0</v>
      </c>
      <c r="D1001" s="40">
        <v>0</v>
      </c>
      <c r="E1001" s="40">
        <f>F1001-D1001</f>
        <v>0</v>
      </c>
      <c r="F1001" s="40">
        <v>0</v>
      </c>
      <c r="G1001" s="41">
        <f>[2]MOOE!R31</f>
        <v>0</v>
      </c>
    </row>
    <row r="1002" spans="1:7">
      <c r="A1002" s="35" t="s">
        <v>138</v>
      </c>
      <c r="B1002" s="35" t="s">
        <v>114</v>
      </c>
      <c r="C1002" s="39">
        <v>0</v>
      </c>
      <c r="D1002" s="40">
        <v>0</v>
      </c>
      <c r="E1002" s="40">
        <f>F1002-D1002</f>
        <v>0</v>
      </c>
      <c r="F1002" s="40">
        <v>0</v>
      </c>
      <c r="G1002" s="41">
        <v>0</v>
      </c>
    </row>
    <row r="1003" spans="1:7">
      <c r="A1003" s="35" t="s">
        <v>132</v>
      </c>
      <c r="B1003" s="120" t="s">
        <v>116</v>
      </c>
      <c r="C1003" s="39">
        <v>0</v>
      </c>
      <c r="D1003" s="40">
        <v>0</v>
      </c>
      <c r="E1003" s="40">
        <f>F1003-D1003</f>
        <v>0</v>
      </c>
      <c r="F1003" s="40">
        <v>0</v>
      </c>
      <c r="G1003" s="41">
        <v>0</v>
      </c>
    </row>
    <row r="1004" ht="18" customHeight="1" spans="1:7">
      <c r="A1004" s="60" t="s">
        <v>117</v>
      </c>
      <c r="B1004" s="61"/>
      <c r="C1004" s="62">
        <f>SUM(C1001:C1003)</f>
        <v>0</v>
      </c>
      <c r="D1004" s="62">
        <f>SUM(D1001:D1003)</f>
        <v>0</v>
      </c>
      <c r="E1004" s="63">
        <f>F1004-D1004</f>
        <v>0</v>
      </c>
      <c r="F1004" s="62">
        <f>SUM(F1001:F1003)</f>
        <v>0</v>
      </c>
      <c r="G1004" s="64">
        <f>SUM(G1001:G1003)</f>
        <v>0</v>
      </c>
    </row>
    <row r="1005" ht="20.25" customHeight="1" spans="1:7">
      <c r="A1005" s="65" t="s">
        <v>118</v>
      </c>
      <c r="B1005" s="66"/>
      <c r="C1005" s="118">
        <f>C999+C1004</f>
        <v>149600</v>
      </c>
      <c r="D1005" s="118">
        <f>D999+D1004</f>
        <v>67500</v>
      </c>
      <c r="E1005" s="47">
        <f>F1005-D1005</f>
        <v>82100</v>
      </c>
      <c r="F1005" s="118">
        <f>F999+F1004</f>
        <v>149600</v>
      </c>
      <c r="G1005" s="110">
        <f>G999+G1004</f>
        <v>169600</v>
      </c>
    </row>
    <row r="1006" ht="15" spans="1:7">
      <c r="A1006" s="72" t="s">
        <v>119</v>
      </c>
      <c r="B1006" s="73"/>
      <c r="C1006" s="71"/>
      <c r="D1006" s="71"/>
      <c r="E1006" s="71"/>
      <c r="F1006" s="71"/>
      <c r="G1006" s="71"/>
    </row>
    <row r="1007" ht="15" spans="1:7">
      <c r="A1007" s="74"/>
      <c r="B1007" s="73"/>
      <c r="C1007" s="71"/>
      <c r="D1007" s="71"/>
      <c r="E1007" s="71"/>
      <c r="F1007" s="71"/>
      <c r="G1007" s="71"/>
    </row>
    <row r="1008" ht="15" spans="1:7">
      <c r="A1008" s="74"/>
      <c r="B1008" s="73"/>
      <c r="C1008" s="71"/>
      <c r="D1008" s="71"/>
      <c r="E1008" s="71"/>
      <c r="F1008" s="71"/>
      <c r="G1008" s="71"/>
    </row>
    <row r="1009" spans="1:7">
      <c r="A1009" s="75" t="s">
        <v>120</v>
      </c>
      <c r="B1009" s="72" t="s">
        <v>121</v>
      </c>
      <c r="C1009" s="76"/>
      <c r="D1009" s="77"/>
      <c r="E1009" s="78" t="s">
        <v>122</v>
      </c>
      <c r="F1009" s="78"/>
      <c r="G1009" s="76"/>
    </row>
    <row r="1010" spans="1:7">
      <c r="A1010" s="81" t="s">
        <v>189</v>
      </c>
      <c r="B1010" s="81" t="s">
        <v>125</v>
      </c>
      <c r="C1010" s="81"/>
      <c r="D1010" s="81"/>
      <c r="E1010" s="81" t="s">
        <v>124</v>
      </c>
      <c r="F1010" s="81"/>
      <c r="G1010" s="81"/>
    </row>
    <row r="1011" spans="1:7">
      <c r="A1011" s="82" t="s">
        <v>126</v>
      </c>
      <c r="B1011" s="82" t="s">
        <v>127</v>
      </c>
      <c r="C1011" s="82"/>
      <c r="D1011" s="82"/>
      <c r="E1011" s="82" t="s">
        <v>126</v>
      </c>
      <c r="F1011" s="82"/>
      <c r="G1011" s="82"/>
    </row>
    <row r="1012" spans="1:7">
      <c r="A1012" s="82"/>
      <c r="B1012" s="82"/>
      <c r="C1012" s="82"/>
      <c r="D1012" s="82"/>
      <c r="E1012" s="82"/>
      <c r="F1012" s="82"/>
      <c r="G1012" s="97" t="s">
        <v>133</v>
      </c>
    </row>
    <row r="1013" spans="1:7">
      <c r="A1013" s="82"/>
      <c r="B1013" s="82"/>
      <c r="C1013" s="82"/>
      <c r="D1013" s="82"/>
      <c r="E1013" s="82"/>
      <c r="F1013" s="82"/>
      <c r="G1013" s="82"/>
    </row>
    <row r="1014" spans="1:7">
      <c r="A1014" s="98"/>
      <c r="B1014" s="98"/>
      <c r="C1014" s="98"/>
      <c r="D1014" s="98"/>
      <c r="E1014" s="98"/>
      <c r="F1014" s="98"/>
      <c r="G1014" s="98"/>
    </row>
    <row r="1015" s="1" customFormat="1" spans="1:1">
      <c r="A1015" s="4" t="s">
        <v>201</v>
      </c>
    </row>
    <row r="1016" s="1" customFormat="1" customHeight="1" spans="1:7">
      <c r="A1016" s="4" t="s">
        <v>202</v>
      </c>
      <c r="B1016" s="128"/>
      <c r="C1016" s="128"/>
      <c r="D1016" s="128"/>
      <c r="E1016" s="128"/>
      <c r="F1016" s="128"/>
      <c r="G1016" s="128"/>
    </row>
    <row r="1017" s="1" customFormat="1" ht="24" customHeight="1" spans="1:7">
      <c r="A1017" s="129" t="s">
        <v>203</v>
      </c>
      <c r="B1017" s="129"/>
      <c r="C1017" s="129"/>
      <c r="D1017" s="129"/>
      <c r="E1017" s="129"/>
      <c r="F1017" s="129"/>
      <c r="G1017" s="129"/>
    </row>
    <row r="1018" spans="1:8">
      <c r="A1018" s="5"/>
      <c r="B1018" s="5"/>
      <c r="C1018" s="5"/>
      <c r="D1018" s="5"/>
      <c r="E1018" s="5"/>
      <c r="F1018" s="5"/>
      <c r="G1018" s="5"/>
      <c r="H1018" s="5"/>
    </row>
    <row r="1019" spans="1:8">
      <c r="A1019" s="6" t="s">
        <v>204</v>
      </c>
      <c r="B1019" s="6"/>
      <c r="C1019" s="6"/>
      <c r="D1019" s="6"/>
      <c r="E1019" s="6"/>
      <c r="F1019" s="6"/>
      <c r="G1019" s="6"/>
      <c r="H1019" s="5"/>
    </row>
    <row r="1020" spans="1:8">
      <c r="A1020" s="7"/>
      <c r="B1020" s="7"/>
      <c r="C1020" s="7"/>
      <c r="D1020" s="7"/>
      <c r="E1020" s="7"/>
      <c r="F1020" s="7"/>
      <c r="G1020" s="7"/>
      <c r="H1020" s="5"/>
    </row>
    <row r="1021" spans="1:8">
      <c r="A1021" s="8" t="s">
        <v>205</v>
      </c>
      <c r="B1021" s="9" t="s">
        <v>206</v>
      </c>
      <c r="C1021" s="10"/>
      <c r="D1021" s="8" t="s">
        <v>207</v>
      </c>
      <c r="E1021" s="9">
        <v>2024</v>
      </c>
      <c r="F1021" s="10"/>
      <c r="G1021" s="10"/>
      <c r="H1021" s="5"/>
    </row>
    <row r="1022" ht="43.2" spans="1:8">
      <c r="A1022" s="15" t="s">
        <v>208</v>
      </c>
      <c r="B1022" s="12" t="s">
        <v>209</v>
      </c>
      <c r="C1022" s="16"/>
      <c r="D1022" s="15" t="s">
        <v>210</v>
      </c>
      <c r="E1022" s="83" t="s">
        <v>251</v>
      </c>
      <c r="F1022" s="16"/>
      <c r="G1022" s="16"/>
      <c r="H1022" s="5"/>
    </row>
    <row r="1023" spans="1:8">
      <c r="A1023" s="15" t="s">
        <v>212</v>
      </c>
      <c r="B1023" s="12" t="s">
        <v>213</v>
      </c>
      <c r="C1023" s="16"/>
      <c r="D1023" s="16"/>
      <c r="E1023" s="16"/>
      <c r="F1023" s="16"/>
      <c r="G1023" s="16"/>
      <c r="H1023" s="5"/>
    </row>
    <row r="1025" spans="1:7">
      <c r="A1025" s="17" t="s">
        <v>214</v>
      </c>
      <c r="B1025" s="17" t="s">
        <v>215</v>
      </c>
      <c r="C1025" s="18" t="s">
        <v>216</v>
      </c>
      <c r="D1025" s="19" t="s">
        <v>217</v>
      </c>
      <c r="E1025" s="20"/>
      <c r="F1025" s="21"/>
      <c r="G1025" s="22" t="s">
        <v>218</v>
      </c>
    </row>
    <row r="1026" ht="9.75" customHeight="1" spans="1:7">
      <c r="A1026" s="23"/>
      <c r="B1026" s="23"/>
      <c r="C1026" s="24"/>
      <c r="D1026" s="25" t="s">
        <v>219</v>
      </c>
      <c r="E1026" s="26" t="s">
        <v>220</v>
      </c>
      <c r="F1026" s="25" t="s">
        <v>221</v>
      </c>
      <c r="G1026" s="23"/>
    </row>
    <row r="1027" ht="26.4" spans="1:7">
      <c r="A1027" s="86" t="s">
        <v>229</v>
      </c>
      <c r="B1027" s="51"/>
      <c r="C1027" s="52"/>
      <c r="D1027" s="53"/>
      <c r="E1027" s="53"/>
      <c r="F1027" s="53"/>
      <c r="G1027" s="54"/>
    </row>
    <row r="1028" spans="1:7">
      <c r="A1028" s="35" t="s">
        <v>63</v>
      </c>
      <c r="B1028" s="35" t="s">
        <v>64</v>
      </c>
      <c r="C1028" s="36">
        <f>'[2]22mooe'!S4</f>
        <v>74000</v>
      </c>
      <c r="D1028" s="37">
        <f>'[2]23mooe'!S4</f>
        <v>42600</v>
      </c>
      <c r="E1028" s="37">
        <f>F1028-D1028</f>
        <v>7400</v>
      </c>
      <c r="F1028" s="37">
        <v>50000</v>
      </c>
      <c r="G1028" s="38">
        <f>[2]MOOE!S3</f>
        <v>50000</v>
      </c>
    </row>
    <row r="1029" spans="1:7">
      <c r="A1029" s="35" t="s">
        <v>65</v>
      </c>
      <c r="B1029" s="35" t="s">
        <v>66</v>
      </c>
      <c r="C1029" s="39">
        <f>'[2]22mooe'!S5</f>
        <v>20000</v>
      </c>
      <c r="D1029" s="40">
        <f>'[2]23mooe'!S5</f>
        <v>20000</v>
      </c>
      <c r="E1029" s="40">
        <f>F1029-D1029</f>
        <v>0</v>
      </c>
      <c r="F1029" s="40">
        <v>20000</v>
      </c>
      <c r="G1029" s="41">
        <f>[2]MOOE!S4</f>
        <v>20000</v>
      </c>
    </row>
    <row r="1030" spans="1:7">
      <c r="A1030" s="35" t="s">
        <v>67</v>
      </c>
      <c r="B1030" s="35" t="s">
        <v>68</v>
      </c>
      <c r="C1030" s="39">
        <f>'[2]22mooe'!S7</f>
        <v>400000</v>
      </c>
      <c r="D1030" s="40">
        <f>'[2]23mooe'!S7</f>
        <v>381012.03</v>
      </c>
      <c r="E1030" s="40"/>
      <c r="F1030" s="40">
        <v>400000</v>
      </c>
      <c r="G1030" s="41">
        <f>[2]MOOE!S6</f>
        <v>400000</v>
      </c>
    </row>
    <row r="1031" spans="1:7">
      <c r="A1031" s="35" t="s">
        <v>87</v>
      </c>
      <c r="B1031" s="35" t="s">
        <v>88</v>
      </c>
      <c r="C1031" s="39">
        <f>'[2]22mooe'!S14</f>
        <v>105600</v>
      </c>
      <c r="D1031" s="40">
        <f>'[2]23mooe'!S14</f>
        <v>52800</v>
      </c>
      <c r="E1031" s="40">
        <f>F1031-D1031</f>
        <v>52800</v>
      </c>
      <c r="F1031" s="40">
        <v>105600</v>
      </c>
      <c r="G1031" s="41">
        <f>[2]MOOE!S13</f>
        <v>105600</v>
      </c>
    </row>
    <row r="1032" spans="1:7">
      <c r="A1032" s="35" t="s">
        <v>89</v>
      </c>
      <c r="B1032" s="35" t="s">
        <v>90</v>
      </c>
      <c r="C1032" s="39">
        <v>0</v>
      </c>
      <c r="D1032" s="40">
        <v>0</v>
      </c>
      <c r="E1032" s="40">
        <f>F1032-D1032</f>
        <v>0</v>
      </c>
      <c r="F1032" s="40">
        <v>0</v>
      </c>
      <c r="G1032" s="41">
        <v>0</v>
      </c>
    </row>
    <row r="1033" spans="1:7">
      <c r="A1033" s="35" t="s">
        <v>95</v>
      </c>
      <c r="B1033" s="35" t="s">
        <v>96</v>
      </c>
      <c r="C1033" s="39">
        <f>'[2]22mooe'!S22</f>
        <v>25591</v>
      </c>
      <c r="D1033" s="40">
        <f>'[2]23mooe'!S22</f>
        <v>36481.45</v>
      </c>
      <c r="E1033" s="40">
        <f>F1033-D1033</f>
        <v>13518.55</v>
      </c>
      <c r="F1033" s="40">
        <v>50000</v>
      </c>
      <c r="G1033" s="41">
        <f>[2]MOOE!S20</f>
        <v>50000</v>
      </c>
    </row>
    <row r="1034" spans="1:7">
      <c r="A1034" s="35" t="s">
        <v>105</v>
      </c>
      <c r="B1034" s="35" t="s">
        <v>106</v>
      </c>
      <c r="C1034" s="39">
        <v>0</v>
      </c>
      <c r="D1034" s="40">
        <v>0</v>
      </c>
      <c r="E1034" s="40">
        <f>F1034-D1034</f>
        <v>0</v>
      </c>
      <c r="F1034" s="40">
        <v>0</v>
      </c>
      <c r="G1034" s="41">
        <v>0</v>
      </c>
    </row>
    <row r="1035" ht="18" customHeight="1" spans="1:7">
      <c r="A1035" s="90" t="s">
        <v>107</v>
      </c>
      <c r="B1035" s="91"/>
      <c r="C1035" s="92">
        <f>SUM(C1028:C1034)</f>
        <v>625191</v>
      </c>
      <c r="D1035" s="92">
        <f>SUM(D1028:D1034)</f>
        <v>532893.48</v>
      </c>
      <c r="E1035" s="46">
        <f>F1035-D1035</f>
        <v>92706.52</v>
      </c>
      <c r="F1035" s="92">
        <f>SUM(F1028:F1034)</f>
        <v>625600</v>
      </c>
      <c r="G1035" s="85">
        <f>SUM(G1028:G1034)</f>
        <v>625600</v>
      </c>
    </row>
    <row r="1036" ht="18" customHeight="1" spans="1:7">
      <c r="A1036" s="57" t="s">
        <v>108</v>
      </c>
      <c r="B1036" s="114"/>
      <c r="C1036" s="39"/>
      <c r="D1036" s="40"/>
      <c r="E1036" s="40"/>
      <c r="F1036" s="40"/>
      <c r="G1036" s="41"/>
    </row>
    <row r="1037" spans="1:7">
      <c r="A1037" s="35" t="s">
        <v>131</v>
      </c>
      <c r="B1037" s="103" t="s">
        <v>110</v>
      </c>
      <c r="C1037" s="39">
        <v>0</v>
      </c>
      <c r="D1037" s="40">
        <f>'[2]23mooe'!S34</f>
        <v>0</v>
      </c>
      <c r="E1037" s="40">
        <f>F1037-D1037</f>
        <v>0</v>
      </c>
      <c r="F1037" s="40">
        <v>0</v>
      </c>
      <c r="G1037" s="41">
        <f>[2]MOOE!S31</f>
        <v>0</v>
      </c>
    </row>
    <row r="1038" spans="1:7">
      <c r="A1038" s="35" t="s">
        <v>138</v>
      </c>
      <c r="B1038" s="35" t="s">
        <v>114</v>
      </c>
      <c r="C1038" s="39">
        <f>'[2]22mooe'!S33</f>
        <v>0</v>
      </c>
      <c r="D1038" s="40">
        <v>0</v>
      </c>
      <c r="E1038" s="40">
        <f>F1038-D1038</f>
        <v>0</v>
      </c>
      <c r="F1038" s="40">
        <v>0</v>
      </c>
      <c r="G1038" s="41">
        <v>0</v>
      </c>
    </row>
    <row r="1039" spans="1:7">
      <c r="A1039" s="35" t="s">
        <v>132</v>
      </c>
      <c r="B1039" s="103" t="s">
        <v>116</v>
      </c>
      <c r="C1039" s="39">
        <f>'[2]22mooe'!S35</f>
        <v>0</v>
      </c>
      <c r="D1039" s="40">
        <v>0</v>
      </c>
      <c r="E1039" s="40">
        <f>F1039-D1039</f>
        <v>0</v>
      </c>
      <c r="F1039" s="40">
        <v>0</v>
      </c>
      <c r="G1039" s="41">
        <f>[2]MOOE!S32</f>
        <v>0</v>
      </c>
    </row>
    <row r="1040" ht="18" customHeight="1" spans="1:7">
      <c r="A1040" s="60" t="s">
        <v>117</v>
      </c>
      <c r="B1040" s="61"/>
      <c r="C1040" s="62">
        <f>SUM(C1037:C1039)</f>
        <v>0</v>
      </c>
      <c r="D1040" s="62">
        <f>SUM(D1037:D1039)</f>
        <v>0</v>
      </c>
      <c r="E1040" s="63">
        <f>F1040-D1040</f>
        <v>0</v>
      </c>
      <c r="F1040" s="62">
        <f>SUM(F1037:F1039)</f>
        <v>0</v>
      </c>
      <c r="G1040" s="64">
        <f>SUM(G1037:G1039)</f>
        <v>0</v>
      </c>
    </row>
    <row r="1041" ht="20.25" customHeight="1" spans="1:7">
      <c r="A1041" s="44"/>
      <c r="B1041" s="66"/>
      <c r="C1041" s="67">
        <f>C1035+C1040</f>
        <v>625191</v>
      </c>
      <c r="D1041" s="67">
        <f>D1035+D1040</f>
        <v>532893.48</v>
      </c>
      <c r="E1041" s="68">
        <f>F1041-D1041</f>
        <v>92706.52</v>
      </c>
      <c r="F1041" s="67">
        <f>F1035+F1040</f>
        <v>625600</v>
      </c>
      <c r="G1041" s="69">
        <f>G1035+G1040</f>
        <v>625600</v>
      </c>
    </row>
    <row r="1042" ht="15" spans="1:7">
      <c r="A1042" s="72" t="s">
        <v>119</v>
      </c>
      <c r="B1042" s="73"/>
      <c r="C1042" s="71"/>
      <c r="D1042" s="71"/>
      <c r="E1042" s="71"/>
      <c r="F1042" s="71"/>
      <c r="G1042" s="71"/>
    </row>
    <row r="1043" ht="15" spans="1:7">
      <c r="A1043" s="74"/>
      <c r="B1043" s="73"/>
      <c r="C1043" s="71"/>
      <c r="D1043" s="71"/>
      <c r="E1043" s="71"/>
      <c r="F1043" s="71"/>
      <c r="G1043" s="71"/>
    </row>
    <row r="1044" ht="15" spans="1:7">
      <c r="A1044" s="74"/>
      <c r="B1044" s="73"/>
      <c r="C1044" s="71"/>
      <c r="D1044" s="71"/>
      <c r="E1044" s="71"/>
      <c r="F1044" s="71"/>
      <c r="G1044" s="71"/>
    </row>
    <row r="1045" spans="1:7">
      <c r="A1045" s="75" t="s">
        <v>120</v>
      </c>
      <c r="B1045" s="72" t="s">
        <v>121</v>
      </c>
      <c r="C1045" s="76"/>
      <c r="D1045" s="77"/>
      <c r="E1045" s="78" t="s">
        <v>122</v>
      </c>
      <c r="F1045" s="78"/>
      <c r="G1045" s="76"/>
    </row>
    <row r="1046" spans="1:7">
      <c r="A1046" s="81" t="s">
        <v>124</v>
      </c>
      <c r="B1046" s="81" t="s">
        <v>125</v>
      </c>
      <c r="C1046" s="81"/>
      <c r="D1046" s="81"/>
      <c r="E1046" s="81" t="s">
        <v>124</v>
      </c>
      <c r="F1046" s="81"/>
      <c r="G1046" s="81"/>
    </row>
    <row r="1047" spans="1:7">
      <c r="A1047" s="82" t="s">
        <v>126</v>
      </c>
      <c r="B1047" s="82" t="s">
        <v>127</v>
      </c>
      <c r="C1047" s="82"/>
      <c r="D1047" s="82"/>
      <c r="E1047" s="82" t="s">
        <v>126</v>
      </c>
      <c r="F1047" s="82"/>
      <c r="G1047" s="82"/>
    </row>
    <row r="1048" spans="1:7">
      <c r="A1048" s="82"/>
      <c r="B1048" s="82"/>
      <c r="C1048" s="82"/>
      <c r="D1048" s="82"/>
      <c r="E1048" s="82"/>
      <c r="F1048" s="82"/>
      <c r="G1048" s="97"/>
    </row>
    <row r="1049" spans="1:7">
      <c r="A1049" s="98"/>
      <c r="B1049" s="98"/>
      <c r="C1049" s="98"/>
      <c r="D1049" s="98"/>
      <c r="E1049" s="98"/>
      <c r="F1049" s="98"/>
      <c r="G1049" s="98"/>
    </row>
    <row r="1050" s="1" customFormat="1" spans="1:1">
      <c r="A1050" s="4" t="s">
        <v>201</v>
      </c>
    </row>
    <row r="1051" s="1" customFormat="1" customHeight="1" spans="1:7">
      <c r="A1051" s="4" t="s">
        <v>202</v>
      </c>
      <c r="B1051" s="128"/>
      <c r="C1051" s="128"/>
      <c r="D1051" s="128"/>
      <c r="E1051" s="128"/>
      <c r="F1051" s="128"/>
      <c r="G1051" s="128"/>
    </row>
    <row r="1052" s="1" customFormat="1" ht="24" customHeight="1" spans="1:7">
      <c r="A1052" s="129" t="s">
        <v>203</v>
      </c>
      <c r="B1052" s="129"/>
      <c r="C1052" s="129"/>
      <c r="D1052" s="129"/>
      <c r="E1052" s="129"/>
      <c r="F1052" s="129"/>
      <c r="G1052" s="129"/>
    </row>
    <row r="1053" spans="1:8">
      <c r="A1053" s="5"/>
      <c r="B1053" s="5"/>
      <c r="C1053" s="5"/>
      <c r="D1053" s="5"/>
      <c r="E1053" s="5"/>
      <c r="F1053" s="5"/>
      <c r="G1053" s="5"/>
      <c r="H1053" s="5"/>
    </row>
    <row r="1054" spans="1:8">
      <c r="A1054" s="6" t="s">
        <v>204</v>
      </c>
      <c r="B1054" s="6"/>
      <c r="C1054" s="6"/>
      <c r="D1054" s="6"/>
      <c r="E1054" s="6"/>
      <c r="F1054" s="6"/>
      <c r="G1054" s="6"/>
      <c r="H1054" s="5"/>
    </row>
    <row r="1055" spans="1:8">
      <c r="A1055" s="7"/>
      <c r="B1055" s="7"/>
      <c r="C1055" s="7"/>
      <c r="D1055" s="7"/>
      <c r="E1055" s="7"/>
      <c r="F1055" s="7"/>
      <c r="G1055" s="7"/>
      <c r="H1055" s="5"/>
    </row>
    <row r="1056" spans="1:8">
      <c r="A1056" s="8" t="s">
        <v>205</v>
      </c>
      <c r="B1056" s="9" t="s">
        <v>206</v>
      </c>
      <c r="C1056" s="10"/>
      <c r="D1056" s="8" t="s">
        <v>207</v>
      </c>
      <c r="E1056" s="9">
        <v>2024</v>
      </c>
      <c r="F1056" s="10"/>
      <c r="G1056" s="10"/>
      <c r="H1056" s="5"/>
    </row>
    <row r="1057" ht="43.2" spans="1:8">
      <c r="A1057" s="15" t="s">
        <v>208</v>
      </c>
      <c r="B1057" s="12" t="s">
        <v>209</v>
      </c>
      <c r="C1057" s="16"/>
      <c r="D1057" s="15" t="s">
        <v>210</v>
      </c>
      <c r="E1057" s="83" t="s">
        <v>252</v>
      </c>
      <c r="F1057" s="16"/>
      <c r="G1057" s="16"/>
      <c r="H1057" s="5"/>
    </row>
    <row r="1058" spans="1:8">
      <c r="A1058" s="15" t="s">
        <v>212</v>
      </c>
      <c r="B1058" s="12" t="s">
        <v>213</v>
      </c>
      <c r="C1058" s="16"/>
      <c r="D1058" s="16"/>
      <c r="E1058" s="16"/>
      <c r="F1058" s="16"/>
      <c r="G1058" s="16"/>
      <c r="H1058" s="5"/>
    </row>
    <row r="1060" spans="1:7">
      <c r="A1060" s="17" t="s">
        <v>214</v>
      </c>
      <c r="B1060" s="17" t="s">
        <v>215</v>
      </c>
      <c r="C1060" s="18" t="s">
        <v>216</v>
      </c>
      <c r="D1060" s="19" t="s">
        <v>217</v>
      </c>
      <c r="E1060" s="20"/>
      <c r="F1060" s="21"/>
      <c r="G1060" s="22" t="s">
        <v>218</v>
      </c>
    </row>
    <row r="1061" ht="9.75" customHeight="1" spans="1:7">
      <c r="A1061" s="23"/>
      <c r="B1061" s="23"/>
      <c r="C1061" s="24"/>
      <c r="D1061" s="25" t="s">
        <v>219</v>
      </c>
      <c r="E1061" s="26" t="s">
        <v>220</v>
      </c>
      <c r="F1061" s="25" t="s">
        <v>221</v>
      </c>
      <c r="G1061" s="23"/>
    </row>
    <row r="1062" ht="26.4" spans="1:7">
      <c r="A1062" s="86" t="s">
        <v>229</v>
      </c>
      <c r="B1062" s="51"/>
      <c r="C1062" s="52"/>
      <c r="D1062" s="53"/>
      <c r="E1062" s="53"/>
      <c r="F1062" s="53"/>
      <c r="G1062" s="54"/>
    </row>
    <row r="1063" spans="1:7">
      <c r="A1063" s="35" t="s">
        <v>63</v>
      </c>
      <c r="B1063" s="35" t="s">
        <v>64</v>
      </c>
      <c r="C1063" s="36">
        <f>'[2]22mooe'!V4</f>
        <v>28700</v>
      </c>
      <c r="D1063" s="37">
        <f>'[2]23mooe'!V4</f>
        <v>24500</v>
      </c>
      <c r="E1063" s="37">
        <f t="shared" ref="E1063:E1076" si="27">F1063-D1063</f>
        <v>25500</v>
      </c>
      <c r="F1063" s="37">
        <f>20000+30000</f>
        <v>50000</v>
      </c>
      <c r="G1063" s="38">
        <f>[2]MOOE!T3</f>
        <v>20000</v>
      </c>
    </row>
    <row r="1064" spans="1:7">
      <c r="A1064" s="35" t="s">
        <v>65</v>
      </c>
      <c r="B1064" s="35" t="s">
        <v>66</v>
      </c>
      <c r="C1064" s="39">
        <f>'[2]22mooe'!V5</f>
        <v>12746.94</v>
      </c>
      <c r="D1064" s="40">
        <f>'[2]23mooe'!V5</f>
        <v>4605.54</v>
      </c>
      <c r="E1064" s="40">
        <f t="shared" si="27"/>
        <v>15394.46</v>
      </c>
      <c r="F1064" s="40">
        <v>20000</v>
      </c>
      <c r="G1064" s="41">
        <f>[2]MOOE!T4</f>
        <v>20000</v>
      </c>
    </row>
    <row r="1065" spans="1:7">
      <c r="A1065" s="35" t="s">
        <v>67</v>
      </c>
      <c r="B1065" s="35" t="s">
        <v>68</v>
      </c>
      <c r="C1065" s="39">
        <f>'[2]22mooe'!V7</f>
        <v>169394.52</v>
      </c>
      <c r="D1065" s="40">
        <f>'[2]23mooe'!V7</f>
        <v>37327.24</v>
      </c>
      <c r="E1065" s="40">
        <f t="shared" si="27"/>
        <v>162672.76</v>
      </c>
      <c r="F1065" s="40">
        <v>200000</v>
      </c>
      <c r="G1065" s="41">
        <f>[2]MOOE!T6</f>
        <v>200000</v>
      </c>
    </row>
    <row r="1066" spans="1:7">
      <c r="A1066" s="35" t="s">
        <v>87</v>
      </c>
      <c r="B1066" s="35" t="s">
        <v>88</v>
      </c>
      <c r="C1066" s="39">
        <f>'[2]22mooe'!V14</f>
        <v>52800</v>
      </c>
      <c r="D1066" s="40">
        <f>'[2]23mooe'!V14</f>
        <v>22000</v>
      </c>
      <c r="E1066" s="40">
        <f t="shared" si="27"/>
        <v>30800</v>
      </c>
      <c r="F1066" s="40">
        <v>52800</v>
      </c>
      <c r="G1066" s="41">
        <f>[2]MOOE!T13</f>
        <v>52800</v>
      </c>
    </row>
    <row r="1067" spans="1:7">
      <c r="A1067" s="35" t="s">
        <v>89</v>
      </c>
      <c r="B1067" s="35" t="s">
        <v>90</v>
      </c>
      <c r="C1067" s="39">
        <v>0</v>
      </c>
      <c r="D1067" s="40">
        <v>0</v>
      </c>
      <c r="E1067" s="40">
        <f t="shared" si="27"/>
        <v>0</v>
      </c>
      <c r="F1067" s="40">
        <v>0</v>
      </c>
      <c r="G1067" s="41">
        <v>0</v>
      </c>
    </row>
    <row r="1068" spans="1:7">
      <c r="A1068" s="35" t="s">
        <v>95</v>
      </c>
      <c r="B1068" s="35" t="s">
        <v>96</v>
      </c>
      <c r="C1068" s="39">
        <f>'[2]22mooe'!V22</f>
        <v>0</v>
      </c>
      <c r="D1068" s="40">
        <f>'[2]23mooe'!V22</f>
        <v>0</v>
      </c>
      <c r="E1068" s="40">
        <f t="shared" si="27"/>
        <v>20000</v>
      </c>
      <c r="F1068" s="40">
        <v>20000</v>
      </c>
      <c r="G1068" s="41">
        <f>[2]MOOE!T20</f>
        <v>50000</v>
      </c>
    </row>
    <row r="1069" spans="1:7">
      <c r="A1069" s="35" t="s">
        <v>105</v>
      </c>
      <c r="B1069" s="35" t="s">
        <v>106</v>
      </c>
      <c r="C1069" s="39">
        <v>0</v>
      </c>
      <c r="D1069" s="40">
        <v>0</v>
      </c>
      <c r="E1069" s="40">
        <f t="shared" si="27"/>
        <v>0</v>
      </c>
      <c r="F1069" s="40">
        <v>0</v>
      </c>
      <c r="G1069" s="41">
        <v>0</v>
      </c>
    </row>
    <row r="1070" ht="18" customHeight="1" spans="1:7">
      <c r="A1070" s="90" t="s">
        <v>107</v>
      </c>
      <c r="B1070" s="91"/>
      <c r="C1070" s="92">
        <f>SUM(C1063:C1069)</f>
        <v>263641.46</v>
      </c>
      <c r="D1070" s="92">
        <f>SUM(D1063:D1069)</f>
        <v>88432.78</v>
      </c>
      <c r="E1070" s="46">
        <f t="shared" si="27"/>
        <v>254367.22</v>
      </c>
      <c r="F1070" s="92">
        <f>SUM(F1063:F1069)</f>
        <v>342800</v>
      </c>
      <c r="G1070" s="85">
        <f>SUM(G1063:G1069)</f>
        <v>342800</v>
      </c>
    </row>
    <row r="1071" ht="18" customHeight="1" spans="1:7">
      <c r="A1071" s="57" t="s">
        <v>108</v>
      </c>
      <c r="B1071" s="114"/>
      <c r="C1071" s="39"/>
      <c r="D1071" s="40"/>
      <c r="E1071" s="40"/>
      <c r="F1071" s="40"/>
      <c r="G1071" s="41"/>
    </row>
    <row r="1072" spans="1:7">
      <c r="A1072" s="35" t="s">
        <v>131</v>
      </c>
      <c r="B1072" s="103" t="s">
        <v>110</v>
      </c>
      <c r="C1072" s="39">
        <f>'[2]22mooe'!V34</f>
        <v>0</v>
      </c>
      <c r="D1072" s="40">
        <v>0</v>
      </c>
      <c r="E1072" s="40">
        <f t="shared" si="27"/>
        <v>0</v>
      </c>
      <c r="F1072" s="40">
        <v>0</v>
      </c>
      <c r="G1072" s="41">
        <v>0</v>
      </c>
    </row>
    <row r="1073" spans="1:7">
      <c r="A1073" s="35" t="s">
        <v>138</v>
      </c>
      <c r="B1073" s="35" t="s">
        <v>114</v>
      </c>
      <c r="C1073" s="39">
        <v>0</v>
      </c>
      <c r="D1073" s="40">
        <v>0</v>
      </c>
      <c r="E1073" s="40">
        <f t="shared" si="27"/>
        <v>0</v>
      </c>
      <c r="F1073" s="40">
        <v>0</v>
      </c>
      <c r="G1073" s="41">
        <v>0</v>
      </c>
    </row>
    <row r="1074" spans="1:7">
      <c r="A1074" s="35" t="s">
        <v>132</v>
      </c>
      <c r="B1074" s="103" t="s">
        <v>116</v>
      </c>
      <c r="C1074" s="39">
        <v>0</v>
      </c>
      <c r="D1074" s="40">
        <v>0</v>
      </c>
      <c r="E1074" s="40">
        <f t="shared" si="27"/>
        <v>0</v>
      </c>
      <c r="F1074" s="40">
        <v>0</v>
      </c>
      <c r="G1074" s="41">
        <v>0</v>
      </c>
    </row>
    <row r="1075" ht="18" customHeight="1" spans="1:7">
      <c r="A1075" s="60" t="s">
        <v>117</v>
      </c>
      <c r="B1075" s="61"/>
      <c r="C1075" s="62">
        <f>SUM(C1072:C1074)</f>
        <v>0</v>
      </c>
      <c r="D1075" s="63">
        <f>SUM(D1072:D1074)</f>
        <v>0</v>
      </c>
      <c r="E1075" s="63">
        <f t="shared" si="27"/>
        <v>0</v>
      </c>
      <c r="F1075" s="62">
        <f>SUM(F1072:F1074)</f>
        <v>0</v>
      </c>
      <c r="G1075" s="64">
        <f>SUM(G1072:G1074)</f>
        <v>0</v>
      </c>
    </row>
    <row r="1076" ht="20.25" customHeight="1" spans="1:7">
      <c r="A1076" s="44"/>
      <c r="B1076" s="66"/>
      <c r="C1076" s="67">
        <f>C1070+C1075</f>
        <v>263641.46</v>
      </c>
      <c r="D1076" s="68">
        <f>D1070+D1075</f>
        <v>88432.78</v>
      </c>
      <c r="E1076" s="68">
        <f t="shared" si="27"/>
        <v>254367.22</v>
      </c>
      <c r="F1076" s="67">
        <f>F1070+F1075</f>
        <v>342800</v>
      </c>
      <c r="G1076" s="69">
        <f>G1070+G1075</f>
        <v>342800</v>
      </c>
    </row>
    <row r="1077" ht="15" spans="1:7">
      <c r="A1077" s="72" t="s">
        <v>119</v>
      </c>
      <c r="B1077" s="73"/>
      <c r="C1077" s="71"/>
      <c r="D1077" s="71"/>
      <c r="E1077" s="71"/>
      <c r="F1077" s="71"/>
      <c r="G1077" s="71"/>
    </row>
    <row r="1078" ht="9.75" customHeight="1" spans="1:7">
      <c r="A1078" s="74"/>
      <c r="B1078" s="73"/>
      <c r="C1078" s="71"/>
      <c r="D1078" s="71"/>
      <c r="E1078" s="71"/>
      <c r="F1078" s="71"/>
      <c r="G1078" s="71"/>
    </row>
    <row r="1079" ht="15" spans="1:7">
      <c r="A1079" s="74"/>
      <c r="B1079" s="73"/>
      <c r="C1079" s="71"/>
      <c r="D1079" s="71"/>
      <c r="E1079" s="71"/>
      <c r="F1079" s="71"/>
      <c r="G1079" s="71"/>
    </row>
    <row r="1080" spans="1:7">
      <c r="A1080" s="75" t="s">
        <v>120</v>
      </c>
      <c r="B1080" s="72" t="s">
        <v>121</v>
      </c>
      <c r="C1080" s="76"/>
      <c r="D1080" s="77"/>
      <c r="E1080" s="78" t="s">
        <v>122</v>
      </c>
      <c r="F1080" s="78"/>
      <c r="G1080" s="76"/>
    </row>
    <row r="1081" spans="1:7">
      <c r="A1081" s="81" t="s">
        <v>124</v>
      </c>
      <c r="B1081" s="81" t="s">
        <v>125</v>
      </c>
      <c r="C1081" s="81"/>
      <c r="D1081" s="81"/>
      <c r="E1081" s="81" t="s">
        <v>124</v>
      </c>
      <c r="F1081" s="81"/>
      <c r="G1081" s="81"/>
    </row>
    <row r="1082" spans="1:7">
      <c r="A1082" s="82" t="s">
        <v>126</v>
      </c>
      <c r="B1082" s="82" t="s">
        <v>127</v>
      </c>
      <c r="C1082" s="82"/>
      <c r="D1082" s="82"/>
      <c r="E1082" s="82" t="s">
        <v>126</v>
      </c>
      <c r="F1082" s="82"/>
      <c r="G1082" s="82"/>
    </row>
    <row r="1083" spans="1:7">
      <c r="A1083" s="82"/>
      <c r="B1083" s="82"/>
      <c r="C1083" s="82"/>
      <c r="D1083" s="82"/>
      <c r="E1083" s="82"/>
      <c r="F1083" s="82"/>
      <c r="G1083" s="97" t="s">
        <v>237</v>
      </c>
    </row>
    <row r="1084" spans="1:7">
      <c r="A1084" s="98"/>
      <c r="B1084" s="98"/>
      <c r="C1084" s="98"/>
      <c r="D1084" s="98"/>
      <c r="E1084" s="98"/>
      <c r="F1084" s="98"/>
      <c r="G1084" s="98"/>
    </row>
    <row r="1085" spans="1:7">
      <c r="A1085" s="99"/>
      <c r="B1085" s="100"/>
      <c r="C1085" s="100"/>
      <c r="D1085" s="100"/>
      <c r="E1085" s="100"/>
      <c r="F1085" s="100"/>
      <c r="G1085" s="100"/>
    </row>
    <row r="1086" s="1" customFormat="1" spans="1:1">
      <c r="A1086" s="4" t="s">
        <v>201</v>
      </c>
    </row>
    <row r="1087" s="1" customFormat="1" customHeight="1" spans="1:7">
      <c r="A1087" s="4" t="s">
        <v>202</v>
      </c>
      <c r="B1087" s="128"/>
      <c r="C1087" s="128"/>
      <c r="D1087" s="128"/>
      <c r="E1087" s="128"/>
      <c r="F1087" s="128"/>
      <c r="G1087" s="128"/>
    </row>
    <row r="1088" s="1" customFormat="1" ht="24" customHeight="1" spans="1:7">
      <c r="A1088" s="129" t="s">
        <v>203</v>
      </c>
      <c r="B1088" s="129"/>
      <c r="C1088" s="129"/>
      <c r="D1088" s="129"/>
      <c r="E1088" s="129"/>
      <c r="F1088" s="129"/>
      <c r="G1088" s="129"/>
    </row>
    <row r="1089" spans="1:8">
      <c r="A1089" s="5"/>
      <c r="B1089" s="5"/>
      <c r="C1089" s="5"/>
      <c r="D1089" s="5"/>
      <c r="E1089" s="5"/>
      <c r="F1089" s="5"/>
      <c r="G1089" s="5"/>
      <c r="H1089" s="5"/>
    </row>
    <row r="1090" spans="1:8">
      <c r="A1090" s="6" t="s">
        <v>204</v>
      </c>
      <c r="B1090" s="6"/>
      <c r="C1090" s="6"/>
      <c r="D1090" s="6"/>
      <c r="E1090" s="6"/>
      <c r="F1090" s="6"/>
      <c r="G1090" s="6"/>
      <c r="H1090" s="5"/>
    </row>
    <row r="1091" spans="1:8">
      <c r="A1091" s="7"/>
      <c r="B1091" s="7"/>
      <c r="C1091" s="7"/>
      <c r="D1091" s="7"/>
      <c r="E1091" s="7"/>
      <c r="F1091" s="7"/>
      <c r="G1091" s="7"/>
      <c r="H1091" s="5"/>
    </row>
    <row r="1092" spans="1:8">
      <c r="A1092" s="8" t="s">
        <v>205</v>
      </c>
      <c r="B1092" s="9" t="s">
        <v>206</v>
      </c>
      <c r="C1092" s="10"/>
      <c r="D1092" s="8" t="s">
        <v>207</v>
      </c>
      <c r="E1092" s="9">
        <v>2024</v>
      </c>
      <c r="F1092" s="10"/>
      <c r="G1092" s="10"/>
      <c r="H1092" s="5"/>
    </row>
    <row r="1093" ht="43.2" spans="1:8">
      <c r="A1093" s="15" t="s">
        <v>208</v>
      </c>
      <c r="B1093" s="12" t="s">
        <v>209</v>
      </c>
      <c r="C1093" s="16"/>
      <c r="D1093" s="15" t="s">
        <v>210</v>
      </c>
      <c r="E1093" s="83" t="s">
        <v>192</v>
      </c>
      <c r="F1093" s="16"/>
      <c r="G1093" s="16"/>
      <c r="H1093" s="5"/>
    </row>
    <row r="1094" spans="1:8">
      <c r="A1094" s="15" t="s">
        <v>212</v>
      </c>
      <c r="B1094" s="12" t="s">
        <v>213</v>
      </c>
      <c r="C1094" s="16"/>
      <c r="D1094" s="16"/>
      <c r="E1094" s="16"/>
      <c r="F1094" s="16"/>
      <c r="G1094" s="16"/>
      <c r="H1094" s="5"/>
    </row>
    <row r="1096" spans="1:7">
      <c r="A1096" s="17" t="s">
        <v>214</v>
      </c>
      <c r="B1096" s="17" t="s">
        <v>215</v>
      </c>
      <c r="C1096" s="18" t="s">
        <v>216</v>
      </c>
      <c r="D1096" s="19" t="s">
        <v>217</v>
      </c>
      <c r="E1096" s="20"/>
      <c r="F1096" s="21"/>
      <c r="G1096" s="22" t="s">
        <v>218</v>
      </c>
    </row>
    <row r="1097" ht="9.75" customHeight="1" spans="1:7">
      <c r="A1097" s="23"/>
      <c r="B1097" s="23"/>
      <c r="C1097" s="24"/>
      <c r="D1097" s="25" t="s">
        <v>219</v>
      </c>
      <c r="E1097" s="26" t="s">
        <v>220</v>
      </c>
      <c r="F1097" s="25" t="s">
        <v>221</v>
      </c>
      <c r="G1097" s="23"/>
    </row>
    <row r="1098" ht="26.4" spans="1:7">
      <c r="A1098" s="86" t="s">
        <v>239</v>
      </c>
      <c r="B1098" s="51"/>
      <c r="C1098" s="52"/>
      <c r="D1098" s="53"/>
      <c r="E1098" s="53"/>
      <c r="F1098" s="53"/>
      <c r="G1098" s="54"/>
    </row>
    <row r="1099" spans="1:7">
      <c r="A1099" s="35" t="s">
        <v>63</v>
      </c>
      <c r="B1099" s="35" t="s">
        <v>64</v>
      </c>
      <c r="C1099" s="39">
        <f>'[2]22mooe'!W4</f>
        <v>50000</v>
      </c>
      <c r="D1099" s="40">
        <f>'[2]23mooe'!W4</f>
        <v>0</v>
      </c>
      <c r="E1099" s="40">
        <f>F1099-D1099</f>
        <v>0</v>
      </c>
      <c r="F1099" s="40">
        <v>0</v>
      </c>
      <c r="G1099" s="41">
        <f>[2]MOOE!W3</f>
        <v>0</v>
      </c>
    </row>
    <row r="1100" spans="1:7">
      <c r="A1100" s="35" t="s">
        <v>65</v>
      </c>
      <c r="B1100" s="35" t="s">
        <v>66</v>
      </c>
      <c r="C1100" s="39">
        <f>'[2]22mooe'!W5</f>
        <v>70000</v>
      </c>
      <c r="D1100" s="40">
        <f>'[2]23mooe'!W5</f>
        <v>0</v>
      </c>
      <c r="E1100" s="40">
        <f>F1100-D1100</f>
        <v>20000</v>
      </c>
      <c r="F1100" s="40">
        <v>20000</v>
      </c>
      <c r="G1100" s="41">
        <f>[2]MOOE!W4</f>
        <v>20000</v>
      </c>
    </row>
    <row r="1101" spans="1:7">
      <c r="A1101" s="35" t="s">
        <v>67</v>
      </c>
      <c r="B1101" s="35" t="s">
        <v>68</v>
      </c>
      <c r="C1101" s="39">
        <f>'[2]22mooe'!W7</f>
        <v>0</v>
      </c>
      <c r="D1101" s="40">
        <f>'[2]23mooe'!W7</f>
        <v>0</v>
      </c>
      <c r="E1101" s="40"/>
      <c r="F1101" s="40">
        <v>0</v>
      </c>
      <c r="G1101" s="41">
        <f>[2]MOOE!W6</f>
        <v>0</v>
      </c>
    </row>
    <row r="1102" spans="1:7">
      <c r="A1102" s="35" t="s">
        <v>87</v>
      </c>
      <c r="B1102" s="35" t="s">
        <v>88</v>
      </c>
      <c r="C1102" s="39">
        <f>'[2]22mooe'!W14</f>
        <v>52800</v>
      </c>
      <c r="D1102" s="40">
        <f>'[2]23mooe'!W14</f>
        <v>26400</v>
      </c>
      <c r="E1102" s="40">
        <f>F1102-D1102</f>
        <v>26400</v>
      </c>
      <c r="F1102" s="40">
        <v>52800</v>
      </c>
      <c r="G1102" s="41">
        <f>[2]MOOE!W13</f>
        <v>52800</v>
      </c>
    </row>
    <row r="1103" spans="1:7">
      <c r="A1103" s="35" t="s">
        <v>89</v>
      </c>
      <c r="B1103" s="35" t="s">
        <v>90</v>
      </c>
      <c r="C1103" s="39">
        <v>0</v>
      </c>
      <c r="D1103" s="40">
        <v>0</v>
      </c>
      <c r="E1103" s="40">
        <f>F1103-D1103</f>
        <v>0</v>
      </c>
      <c r="F1103" s="40">
        <v>0</v>
      </c>
      <c r="G1103" s="41">
        <v>0</v>
      </c>
    </row>
    <row r="1104" spans="1:7">
      <c r="A1104" s="35" t="s">
        <v>95</v>
      </c>
      <c r="B1104" s="35" t="s">
        <v>96</v>
      </c>
      <c r="C1104" s="39">
        <v>0</v>
      </c>
      <c r="D1104" s="40">
        <v>0</v>
      </c>
      <c r="E1104" s="40">
        <f>F1104-D1104</f>
        <v>0</v>
      </c>
      <c r="F1104" s="40">
        <v>0</v>
      </c>
      <c r="G1104" s="41">
        <v>0</v>
      </c>
    </row>
    <row r="1105" spans="1:7">
      <c r="A1105" s="35" t="s">
        <v>105</v>
      </c>
      <c r="B1105" s="35" t="s">
        <v>106</v>
      </c>
      <c r="C1105" s="39">
        <f>'[2]22mooe'!W28</f>
        <v>131022.66</v>
      </c>
      <c r="D1105" s="40">
        <f>'[2]23mooe'!W29</f>
        <v>9586</v>
      </c>
      <c r="E1105" s="40">
        <f>F1105-D1105</f>
        <v>10414</v>
      </c>
      <c r="F1105" s="40">
        <v>20000</v>
      </c>
      <c r="G1105" s="41">
        <f>[2]MOOE!W25</f>
        <v>20000</v>
      </c>
    </row>
    <row r="1106" ht="18" customHeight="1" spans="1:7">
      <c r="A1106" s="90" t="s">
        <v>107</v>
      </c>
      <c r="B1106" s="91"/>
      <c r="C1106" s="92">
        <f>SUM(C1099:C1105)</f>
        <v>303822.66</v>
      </c>
      <c r="D1106" s="92">
        <f>SUM(D1099:D1105)</f>
        <v>35986</v>
      </c>
      <c r="E1106" s="46">
        <f>F1106-D1106</f>
        <v>56814</v>
      </c>
      <c r="F1106" s="92">
        <f>SUM(F1099:F1105)</f>
        <v>92800</v>
      </c>
      <c r="G1106" s="85">
        <f>SUM(G1099:G1105)</f>
        <v>92800</v>
      </c>
    </row>
    <row r="1107" ht="18" customHeight="1" spans="1:7">
      <c r="A1107" s="57" t="s">
        <v>108</v>
      </c>
      <c r="B1107" s="114"/>
      <c r="C1107" s="39"/>
      <c r="D1107" s="40"/>
      <c r="E1107" s="40"/>
      <c r="F1107" s="40"/>
      <c r="G1107" s="41"/>
    </row>
    <row r="1108" spans="1:7">
      <c r="A1108" s="35" t="s">
        <v>131</v>
      </c>
      <c r="B1108" s="103" t="s">
        <v>110</v>
      </c>
      <c r="C1108" s="39">
        <v>0</v>
      </c>
      <c r="D1108" s="40">
        <v>0</v>
      </c>
      <c r="E1108" s="40">
        <f>F1108-D1108</f>
        <v>0</v>
      </c>
      <c r="F1108" s="40">
        <v>0</v>
      </c>
      <c r="G1108" s="41">
        <f>[2]MOOE!W31</f>
        <v>0</v>
      </c>
    </row>
    <row r="1109" spans="1:7">
      <c r="A1109" s="35" t="s">
        <v>138</v>
      </c>
      <c r="B1109" s="35" t="s">
        <v>114</v>
      </c>
      <c r="C1109" s="39">
        <v>0</v>
      </c>
      <c r="D1109" s="40">
        <v>0</v>
      </c>
      <c r="E1109" s="40">
        <f>F1109-D1109</f>
        <v>0</v>
      </c>
      <c r="F1109" s="40">
        <v>0</v>
      </c>
      <c r="G1109" s="41">
        <v>0</v>
      </c>
    </row>
    <row r="1110" spans="1:7">
      <c r="A1110" s="35" t="s">
        <v>132</v>
      </c>
      <c r="B1110" s="103" t="s">
        <v>116</v>
      </c>
      <c r="C1110" s="39">
        <v>0</v>
      </c>
      <c r="D1110" s="40">
        <v>0</v>
      </c>
      <c r="E1110" s="40">
        <f>F1110-D1110</f>
        <v>0</v>
      </c>
      <c r="F1110" s="40">
        <v>0</v>
      </c>
      <c r="G1110" s="41">
        <v>0</v>
      </c>
    </row>
    <row r="1111" ht="18" customHeight="1" spans="1:7">
      <c r="A1111" s="60" t="s">
        <v>117</v>
      </c>
      <c r="B1111" s="61"/>
      <c r="C1111" s="62">
        <f>SUM(C1108:C1110)</f>
        <v>0</v>
      </c>
      <c r="D1111" s="62">
        <f>SUM(D1108:D1110)</f>
        <v>0</v>
      </c>
      <c r="E1111" s="63">
        <f>F1111-D1111</f>
        <v>0</v>
      </c>
      <c r="F1111" s="62">
        <f>SUM(F1108:F1110)</f>
        <v>0</v>
      </c>
      <c r="G1111" s="64">
        <f>SUM(G1108:G1110)</f>
        <v>0</v>
      </c>
    </row>
    <row r="1112" ht="20.25" customHeight="1" spans="1:7">
      <c r="A1112" s="44" t="s">
        <v>253</v>
      </c>
      <c r="B1112" s="66"/>
      <c r="C1112" s="124">
        <f>C1106+C1111</f>
        <v>303822.66</v>
      </c>
      <c r="D1112" s="124">
        <f>D1106+D1111</f>
        <v>35986</v>
      </c>
      <c r="E1112" s="125">
        <f>F1112-D1112</f>
        <v>56814</v>
      </c>
      <c r="F1112" s="124">
        <f>F1106+F1111</f>
        <v>92800</v>
      </c>
      <c r="G1112" s="126">
        <f>G1106+G1111</f>
        <v>92800</v>
      </c>
    </row>
    <row r="1113" ht="15" spans="1:7">
      <c r="A1113" s="72" t="s">
        <v>119</v>
      </c>
      <c r="B1113" s="73"/>
      <c r="C1113" s="71"/>
      <c r="D1113" s="71"/>
      <c r="E1113" s="71"/>
      <c r="F1113" s="71"/>
      <c r="G1113" s="71"/>
    </row>
    <row r="1114" ht="15" spans="1:7">
      <c r="A1114" s="74"/>
      <c r="B1114" s="73"/>
      <c r="C1114" s="71"/>
      <c r="D1114" s="71"/>
      <c r="E1114" s="71"/>
      <c r="F1114" s="71"/>
      <c r="G1114" s="71"/>
    </row>
    <row r="1115" spans="1:7">
      <c r="A1115" s="75" t="s">
        <v>120</v>
      </c>
      <c r="B1115" s="72" t="s">
        <v>121</v>
      </c>
      <c r="C1115" s="76"/>
      <c r="D1115" s="77"/>
      <c r="E1115" s="78" t="s">
        <v>122</v>
      </c>
      <c r="F1115" s="78"/>
      <c r="G1115" s="76"/>
    </row>
    <row r="1116" spans="1:7">
      <c r="A1116" s="81" t="s">
        <v>124</v>
      </c>
      <c r="B1116" s="81" t="s">
        <v>125</v>
      </c>
      <c r="C1116" s="81"/>
      <c r="D1116" s="81"/>
      <c r="E1116" s="81" t="s">
        <v>124</v>
      </c>
      <c r="F1116" s="81"/>
      <c r="G1116" s="81"/>
    </row>
    <row r="1117" spans="1:8">
      <c r="A1117" s="82" t="s">
        <v>126</v>
      </c>
      <c r="B1117" s="82" t="s">
        <v>127</v>
      </c>
      <c r="C1117" s="82"/>
      <c r="D1117" s="82"/>
      <c r="E1117" s="82" t="s">
        <v>126</v>
      </c>
      <c r="F1117" s="82"/>
      <c r="G1117" s="82"/>
      <c r="H1117" s="97" t="s">
        <v>237</v>
      </c>
    </row>
    <row r="1118" spans="1:7">
      <c r="A1118" s="82"/>
      <c r="B1118" s="82"/>
      <c r="C1118" s="82"/>
      <c r="D1118" s="82"/>
      <c r="E1118" s="82"/>
      <c r="F1118" s="82"/>
      <c r="G1118" s="82"/>
    </row>
    <row r="1119" s="1" customFormat="1" spans="1:1">
      <c r="A1119" s="4" t="s">
        <v>201</v>
      </c>
    </row>
    <row r="1120" s="1" customFormat="1" customHeight="1" spans="1:7">
      <c r="A1120" s="4" t="s">
        <v>202</v>
      </c>
      <c r="B1120" s="128"/>
      <c r="C1120" s="128"/>
      <c r="D1120" s="128"/>
      <c r="E1120" s="128"/>
      <c r="F1120" s="128"/>
      <c r="G1120" s="128"/>
    </row>
    <row r="1121" s="1" customFormat="1" ht="24" customHeight="1" spans="1:7">
      <c r="A1121" s="129" t="s">
        <v>203</v>
      </c>
      <c r="B1121" s="129"/>
      <c r="C1121" s="129"/>
      <c r="D1121" s="129"/>
      <c r="E1121" s="129"/>
      <c r="F1121" s="129"/>
      <c r="G1121" s="129"/>
    </row>
    <row r="1122" spans="1:8">
      <c r="A1122" s="5"/>
      <c r="B1122" s="5"/>
      <c r="C1122" s="5"/>
      <c r="D1122" s="5"/>
      <c r="E1122" s="5"/>
      <c r="F1122" s="5"/>
      <c r="G1122" s="5"/>
      <c r="H1122" s="5"/>
    </row>
    <row r="1123" spans="1:8">
      <c r="A1123" s="6" t="s">
        <v>204</v>
      </c>
      <c r="B1123" s="6"/>
      <c r="C1123" s="6"/>
      <c r="D1123" s="6"/>
      <c r="E1123" s="6"/>
      <c r="F1123" s="6"/>
      <c r="G1123" s="6"/>
      <c r="H1123" s="5"/>
    </row>
    <row r="1124" spans="1:8">
      <c r="A1124" s="7"/>
      <c r="B1124" s="7"/>
      <c r="C1124" s="7"/>
      <c r="D1124" s="7"/>
      <c r="E1124" s="7"/>
      <c r="F1124" s="7"/>
      <c r="G1124" s="7"/>
      <c r="H1124" s="5"/>
    </row>
    <row r="1125" spans="1:8">
      <c r="A1125" s="8" t="s">
        <v>205</v>
      </c>
      <c r="B1125" s="9" t="s">
        <v>206</v>
      </c>
      <c r="C1125" s="10"/>
      <c r="D1125" s="8" t="s">
        <v>207</v>
      </c>
      <c r="E1125" s="9">
        <v>2024</v>
      </c>
      <c r="F1125" s="10"/>
      <c r="G1125" s="10"/>
      <c r="H1125" s="5"/>
    </row>
    <row r="1126" ht="43.2" spans="1:8">
      <c r="A1126" s="15" t="s">
        <v>208</v>
      </c>
      <c r="B1126" s="12" t="s">
        <v>209</v>
      </c>
      <c r="C1126" s="16"/>
      <c r="D1126" s="15" t="s">
        <v>210</v>
      </c>
      <c r="E1126" s="83" t="s">
        <v>254</v>
      </c>
      <c r="F1126" s="16"/>
      <c r="G1126" s="16"/>
      <c r="H1126" s="5"/>
    </row>
    <row r="1127" spans="1:8">
      <c r="A1127" s="15" t="s">
        <v>212</v>
      </c>
      <c r="B1127" s="12" t="s">
        <v>213</v>
      </c>
      <c r="C1127" s="16"/>
      <c r="D1127" s="16"/>
      <c r="E1127" s="16"/>
      <c r="F1127" s="16"/>
      <c r="G1127" s="16"/>
      <c r="H1127" s="5"/>
    </row>
    <row r="1129" spans="1:7">
      <c r="A1129" s="17" t="s">
        <v>214</v>
      </c>
      <c r="B1129" s="17" t="s">
        <v>215</v>
      </c>
      <c r="C1129" s="18" t="s">
        <v>216</v>
      </c>
      <c r="D1129" s="19" t="s">
        <v>217</v>
      </c>
      <c r="E1129" s="20"/>
      <c r="F1129" s="21"/>
      <c r="G1129" s="22" t="s">
        <v>218</v>
      </c>
    </row>
    <row r="1130" ht="9.75" customHeight="1" spans="1:7">
      <c r="A1130" s="23"/>
      <c r="B1130" s="23"/>
      <c r="C1130" s="24"/>
      <c r="D1130" s="25" t="s">
        <v>219</v>
      </c>
      <c r="E1130" s="26" t="s">
        <v>220</v>
      </c>
      <c r="F1130" s="25" t="s">
        <v>221</v>
      </c>
      <c r="G1130" s="23"/>
    </row>
    <row r="1131" ht="26.4" spans="1:7">
      <c r="A1131" s="86" t="s">
        <v>239</v>
      </c>
      <c r="B1131" s="51"/>
      <c r="C1131" s="52"/>
      <c r="D1131" s="53"/>
      <c r="E1131" s="53"/>
      <c r="F1131" s="53"/>
      <c r="G1131" s="54"/>
    </row>
    <row r="1132" spans="1:7">
      <c r="A1132" s="35" t="s">
        <v>61</v>
      </c>
      <c r="B1132" s="35" t="s">
        <v>62</v>
      </c>
      <c r="C1132" s="36">
        <f>'[2]22mooe'!U3</f>
        <v>9900</v>
      </c>
      <c r="D1132" s="37">
        <f>'[2]23mooe'!U3</f>
        <v>6150</v>
      </c>
      <c r="E1132" s="37">
        <f>F1132-D1132</f>
        <v>3850</v>
      </c>
      <c r="F1132" s="37">
        <v>10000</v>
      </c>
      <c r="G1132" s="38">
        <f>[2]MOOE!V2</f>
        <v>20000</v>
      </c>
    </row>
    <row r="1133" spans="1:7">
      <c r="A1133" s="35" t="s">
        <v>63</v>
      </c>
      <c r="B1133" s="35" t="s">
        <v>64</v>
      </c>
      <c r="C1133" s="39">
        <f>'[2]22mooe'!U4</f>
        <v>18000</v>
      </c>
      <c r="D1133" s="40">
        <f>'[2]23mooe'!U4</f>
        <v>16220</v>
      </c>
      <c r="E1133" s="40">
        <f>F1133-D1133</f>
        <v>3780</v>
      </c>
      <c r="F1133" s="40">
        <v>20000</v>
      </c>
      <c r="G1133" s="41">
        <f>[2]MOOE!V3</f>
        <v>20000</v>
      </c>
    </row>
    <row r="1134" spans="1:7">
      <c r="A1134" s="35" t="s">
        <v>65</v>
      </c>
      <c r="B1134" s="35" t="s">
        <v>66</v>
      </c>
      <c r="C1134" s="39">
        <f>'[2]22mooe'!U5</f>
        <v>19990.74</v>
      </c>
      <c r="D1134" s="40">
        <f>'[2]23mooe'!U5</f>
        <v>8814.9</v>
      </c>
      <c r="E1134" s="40">
        <f>F1134-D1134</f>
        <v>11185.1</v>
      </c>
      <c r="F1134" s="40">
        <v>20000</v>
      </c>
      <c r="G1134" s="41">
        <f>[2]MOOE!V4</f>
        <v>20000</v>
      </c>
    </row>
    <row r="1135" spans="1:7">
      <c r="A1135" s="35" t="s">
        <v>67</v>
      </c>
      <c r="B1135" s="35" t="s">
        <v>68</v>
      </c>
      <c r="C1135" s="39">
        <v>0</v>
      </c>
      <c r="D1135" s="40">
        <v>0</v>
      </c>
      <c r="E1135" s="40"/>
      <c r="F1135" s="40">
        <v>0</v>
      </c>
      <c r="G1135" s="41">
        <v>0</v>
      </c>
    </row>
    <row r="1136" spans="1:7">
      <c r="A1136" s="35" t="s">
        <v>89</v>
      </c>
      <c r="B1136" s="35" t="s">
        <v>90</v>
      </c>
      <c r="C1136" s="39">
        <v>0</v>
      </c>
      <c r="D1136" s="40">
        <v>0</v>
      </c>
      <c r="E1136" s="40">
        <f>F1136-D1136</f>
        <v>0</v>
      </c>
      <c r="F1136" s="40">
        <v>0</v>
      </c>
      <c r="G1136" s="41">
        <v>0</v>
      </c>
    </row>
    <row r="1137" spans="1:7">
      <c r="A1137" s="35" t="s">
        <v>95</v>
      </c>
      <c r="B1137" s="35" t="s">
        <v>96</v>
      </c>
      <c r="C1137" s="39">
        <v>0</v>
      </c>
      <c r="D1137" s="40">
        <v>0</v>
      </c>
      <c r="E1137" s="40">
        <f>F1137-D1137</f>
        <v>0</v>
      </c>
      <c r="F1137" s="40">
        <v>0</v>
      </c>
      <c r="G1137" s="41">
        <v>0</v>
      </c>
    </row>
    <row r="1138" spans="1:7">
      <c r="A1138" s="35" t="s">
        <v>105</v>
      </c>
      <c r="B1138" s="35" t="s">
        <v>106</v>
      </c>
      <c r="C1138" s="39">
        <f>'[2]22mooe'!U28</f>
        <v>0</v>
      </c>
      <c r="D1138" s="40">
        <f>'[2]23mooe'!U29</f>
        <v>0</v>
      </c>
      <c r="E1138" s="40">
        <f>F1138-D1138</f>
        <v>0</v>
      </c>
      <c r="F1138" s="40">
        <v>0</v>
      </c>
      <c r="G1138" s="41">
        <v>0</v>
      </c>
    </row>
    <row r="1139" ht="18" customHeight="1" spans="1:7">
      <c r="A1139" s="90" t="s">
        <v>107</v>
      </c>
      <c r="B1139" s="91"/>
      <c r="C1139" s="85">
        <f>SUM(C1132:C1138)</f>
        <v>47890.74</v>
      </c>
      <c r="D1139" s="85">
        <f>SUM(D1132:D1138)</f>
        <v>31184.9</v>
      </c>
      <c r="E1139" s="46">
        <f>F1139-D1139</f>
        <v>18815.1</v>
      </c>
      <c r="F1139" s="85">
        <f>SUM(F1132:F1138)</f>
        <v>50000</v>
      </c>
      <c r="G1139" s="85">
        <f>SUM(G1132:G1138)</f>
        <v>60000</v>
      </c>
    </row>
    <row r="1140" ht="18" customHeight="1" spans="1:7">
      <c r="A1140" s="57" t="s">
        <v>108</v>
      </c>
      <c r="B1140" s="114"/>
      <c r="C1140" s="39"/>
      <c r="D1140" s="40"/>
      <c r="E1140" s="40"/>
      <c r="F1140" s="40"/>
      <c r="G1140" s="41"/>
    </row>
    <row r="1141" spans="1:7">
      <c r="A1141" s="35" t="s">
        <v>131</v>
      </c>
      <c r="B1141" s="103" t="s">
        <v>110</v>
      </c>
      <c r="C1141" s="39">
        <v>0</v>
      </c>
      <c r="D1141" s="40">
        <v>0</v>
      </c>
      <c r="E1141" s="40">
        <f>F1141-D1141</f>
        <v>0</v>
      </c>
      <c r="F1141" s="40">
        <v>0</v>
      </c>
      <c r="G1141" s="41">
        <v>0</v>
      </c>
    </row>
    <row r="1142" spans="1:7">
      <c r="A1142" s="35" t="s">
        <v>138</v>
      </c>
      <c r="B1142" s="35" t="s">
        <v>114</v>
      </c>
      <c r="C1142" s="39">
        <v>0</v>
      </c>
      <c r="D1142" s="40">
        <v>0</v>
      </c>
      <c r="E1142" s="40">
        <f>F1142-D1142</f>
        <v>0</v>
      </c>
      <c r="F1142" s="40">
        <v>0</v>
      </c>
      <c r="G1142" s="41">
        <v>0</v>
      </c>
    </row>
    <row r="1143" spans="1:7">
      <c r="A1143" s="35" t="s">
        <v>132</v>
      </c>
      <c r="B1143" s="103" t="s">
        <v>116</v>
      </c>
      <c r="C1143" s="39">
        <v>0</v>
      </c>
      <c r="D1143" s="40">
        <v>0</v>
      </c>
      <c r="E1143" s="40">
        <f>F1143-D1143</f>
        <v>0</v>
      </c>
      <c r="F1143" s="40">
        <v>0</v>
      </c>
      <c r="G1143" s="41">
        <v>0</v>
      </c>
    </row>
    <row r="1144" ht="18" customHeight="1" spans="1:7">
      <c r="A1144" s="60" t="s">
        <v>117</v>
      </c>
      <c r="B1144" s="61"/>
      <c r="C1144" s="64">
        <f>SUM(C1141:C1143)</f>
        <v>0</v>
      </c>
      <c r="D1144" s="64">
        <f>SUM(D1141:D1143)</f>
        <v>0</v>
      </c>
      <c r="E1144" s="63">
        <f>F1144-D1144</f>
        <v>0</v>
      </c>
      <c r="F1144" s="64">
        <f>SUM(F1141:F1143)</f>
        <v>0</v>
      </c>
      <c r="G1144" s="64">
        <f>SUM(G1141:G1143)</f>
        <v>0</v>
      </c>
    </row>
    <row r="1145" ht="20.25" customHeight="1" spans="1:7">
      <c r="A1145" s="44" t="s">
        <v>118</v>
      </c>
      <c r="B1145" s="66"/>
      <c r="C1145" s="126">
        <f>C1139+C1144</f>
        <v>47890.74</v>
      </c>
      <c r="D1145" s="126">
        <f>D1139+D1144</f>
        <v>31184.9</v>
      </c>
      <c r="E1145" s="125">
        <f>F1145-D1145</f>
        <v>18815.1</v>
      </c>
      <c r="F1145" s="126">
        <f>F1139+F1144</f>
        <v>50000</v>
      </c>
      <c r="G1145" s="126">
        <f>G1139+G1144</f>
        <v>60000</v>
      </c>
    </row>
    <row r="1146" ht="15" spans="1:7">
      <c r="A1146" s="72" t="s">
        <v>119</v>
      </c>
      <c r="B1146" s="73"/>
      <c r="C1146" s="71"/>
      <c r="D1146" s="71"/>
      <c r="E1146" s="71"/>
      <c r="F1146" s="71"/>
      <c r="G1146" s="71"/>
    </row>
    <row r="1147" ht="15" spans="1:7">
      <c r="A1147" s="74"/>
      <c r="B1147" s="73"/>
      <c r="C1147" s="71"/>
      <c r="D1147" s="71"/>
      <c r="E1147" s="71"/>
      <c r="F1147" s="71"/>
      <c r="G1147" s="71"/>
    </row>
    <row r="1148" spans="1:7">
      <c r="A1148" s="75" t="s">
        <v>120</v>
      </c>
      <c r="B1148" s="72" t="s">
        <v>121</v>
      </c>
      <c r="C1148" s="76"/>
      <c r="D1148" s="77"/>
      <c r="E1148" s="78" t="s">
        <v>122</v>
      </c>
      <c r="F1148" s="78"/>
      <c r="G1148" s="76"/>
    </row>
    <row r="1149" spans="1:7">
      <c r="A1149" s="81" t="s">
        <v>124</v>
      </c>
      <c r="B1149" s="81" t="s">
        <v>125</v>
      </c>
      <c r="C1149" s="81"/>
      <c r="D1149" s="81"/>
      <c r="E1149" s="81" t="s">
        <v>194</v>
      </c>
      <c r="F1149" s="81"/>
      <c r="G1149" s="81"/>
    </row>
    <row r="1150" spans="1:8">
      <c r="A1150" s="82" t="s">
        <v>126</v>
      </c>
      <c r="B1150" s="82" t="s">
        <v>127</v>
      </c>
      <c r="C1150" s="82"/>
      <c r="D1150" s="82"/>
      <c r="E1150" s="82" t="s">
        <v>126</v>
      </c>
      <c r="F1150" s="82"/>
      <c r="G1150" s="82"/>
      <c r="H1150" s="97" t="s">
        <v>237</v>
      </c>
    </row>
    <row r="1151" spans="1:7">
      <c r="A1151" s="82"/>
      <c r="B1151" s="82"/>
      <c r="C1151" s="82"/>
      <c r="D1151" s="82"/>
      <c r="E1151" s="82"/>
      <c r="F1151" s="82"/>
      <c r="G1151" s="82"/>
    </row>
    <row r="1152" spans="1:7">
      <c r="A1152" s="98"/>
      <c r="B1152" s="98"/>
      <c r="C1152" s="98"/>
      <c r="D1152" s="98"/>
      <c r="E1152" s="98"/>
      <c r="F1152" s="98"/>
      <c r="G1152" s="98"/>
    </row>
    <row r="1153" s="1" customFormat="1" spans="1:1">
      <c r="A1153" s="4" t="s">
        <v>201</v>
      </c>
    </row>
    <row r="1154" s="1" customFormat="1" customHeight="1" spans="1:7">
      <c r="A1154" s="4" t="s">
        <v>202</v>
      </c>
      <c r="B1154" s="128"/>
      <c r="C1154" s="128"/>
      <c r="D1154" s="128"/>
      <c r="E1154" s="128"/>
      <c r="F1154" s="128"/>
      <c r="G1154" s="128"/>
    </row>
    <row r="1155" s="1" customFormat="1" ht="24" customHeight="1" spans="1:7">
      <c r="A1155" s="129" t="s">
        <v>203</v>
      </c>
      <c r="B1155" s="129"/>
      <c r="C1155" s="129"/>
      <c r="D1155" s="129"/>
      <c r="E1155" s="129"/>
      <c r="F1155" s="129"/>
      <c r="G1155" s="129"/>
    </row>
    <row r="1156" spans="1:8">
      <c r="A1156" s="5"/>
      <c r="B1156" s="5"/>
      <c r="C1156" s="5"/>
      <c r="D1156" s="5"/>
      <c r="E1156" s="5"/>
      <c r="F1156" s="5"/>
      <c r="G1156" s="5"/>
      <c r="H1156" s="5"/>
    </row>
    <row r="1157" spans="1:8">
      <c r="A1157" s="6" t="s">
        <v>204</v>
      </c>
      <c r="B1157" s="6"/>
      <c r="C1157" s="6"/>
      <c r="D1157" s="6"/>
      <c r="E1157" s="6"/>
      <c r="F1157" s="6"/>
      <c r="G1157" s="6"/>
      <c r="H1157" s="5"/>
    </row>
    <row r="1158" spans="1:8">
      <c r="A1158" s="7"/>
      <c r="B1158" s="7"/>
      <c r="C1158" s="7"/>
      <c r="D1158" s="7"/>
      <c r="E1158" s="7"/>
      <c r="F1158" s="7"/>
      <c r="G1158" s="7"/>
      <c r="H1158" s="5"/>
    </row>
    <row r="1159" spans="1:8">
      <c r="A1159" s="8" t="s">
        <v>205</v>
      </c>
      <c r="B1159" s="9" t="s">
        <v>206</v>
      </c>
      <c r="C1159" s="10"/>
      <c r="D1159" s="8" t="s">
        <v>207</v>
      </c>
      <c r="E1159" s="9">
        <v>2024</v>
      </c>
      <c r="F1159" s="10"/>
      <c r="G1159" s="10"/>
      <c r="H1159" s="5"/>
    </row>
    <row r="1160" ht="43.2" spans="1:8">
      <c r="A1160" s="15" t="s">
        <v>208</v>
      </c>
      <c r="B1160" s="12" t="s">
        <v>209</v>
      </c>
      <c r="C1160" s="16"/>
      <c r="D1160" s="15" t="s">
        <v>210</v>
      </c>
      <c r="E1160" s="83" t="s">
        <v>255</v>
      </c>
      <c r="F1160" s="16"/>
      <c r="G1160" s="16"/>
      <c r="H1160" s="5"/>
    </row>
    <row r="1161" spans="1:8">
      <c r="A1161" s="15" t="s">
        <v>212</v>
      </c>
      <c r="B1161" s="12" t="s">
        <v>213</v>
      </c>
      <c r="C1161" s="16"/>
      <c r="D1161" s="16"/>
      <c r="E1161" s="16"/>
      <c r="F1161" s="16"/>
      <c r="G1161" s="16"/>
      <c r="H1161" s="5"/>
    </row>
    <row r="1163" spans="1:7">
      <c r="A1163" s="17" t="s">
        <v>214</v>
      </c>
      <c r="B1163" s="17" t="s">
        <v>215</v>
      </c>
      <c r="C1163" s="18" t="s">
        <v>216</v>
      </c>
      <c r="D1163" s="19" t="s">
        <v>217</v>
      </c>
      <c r="E1163" s="20"/>
      <c r="F1163" s="21"/>
      <c r="G1163" s="22" t="s">
        <v>218</v>
      </c>
    </row>
    <row r="1164" ht="9.75" customHeight="1" spans="1:7">
      <c r="A1164" s="23"/>
      <c r="B1164" s="23"/>
      <c r="C1164" s="24"/>
      <c r="D1164" s="25" t="s">
        <v>219</v>
      </c>
      <c r="E1164" s="26" t="s">
        <v>220</v>
      </c>
      <c r="F1164" s="25" t="s">
        <v>221</v>
      </c>
      <c r="G1164" s="23"/>
    </row>
    <row r="1165" ht="26.4" spans="1:7">
      <c r="A1165" s="86" t="s">
        <v>256</v>
      </c>
      <c r="B1165" s="51"/>
      <c r="C1165" s="52"/>
      <c r="D1165" s="53"/>
      <c r="E1165" s="53"/>
      <c r="F1165" s="53"/>
      <c r="G1165" s="54"/>
    </row>
    <row r="1166" spans="1:7">
      <c r="A1166" s="35" t="s">
        <v>63</v>
      </c>
      <c r="B1166" s="35" t="s">
        <v>64</v>
      </c>
      <c r="C1166" s="36">
        <f>'[2]22mooe'!T4</f>
        <v>8250</v>
      </c>
      <c r="D1166" s="37">
        <f>'[2]23mooe'!T4</f>
        <v>0</v>
      </c>
      <c r="E1166" s="37">
        <f t="shared" ref="E1166:E1172" si="28">F1166-D1166</f>
        <v>20000</v>
      </c>
      <c r="F1166" s="37">
        <v>20000</v>
      </c>
      <c r="G1166" s="38">
        <f>[2]MOOE!U3</f>
        <v>20000</v>
      </c>
    </row>
    <row r="1167" spans="1:7">
      <c r="A1167" s="35" t="s">
        <v>65</v>
      </c>
      <c r="B1167" s="35" t="s">
        <v>66</v>
      </c>
      <c r="C1167" s="39">
        <f>'[2]22mooe'!T5</f>
        <v>0</v>
      </c>
      <c r="D1167" s="40">
        <f>'[2]23mooe'!T5</f>
        <v>0</v>
      </c>
      <c r="E1167" s="40">
        <f t="shared" si="28"/>
        <v>20000</v>
      </c>
      <c r="F1167" s="40">
        <v>20000</v>
      </c>
      <c r="G1167" s="41">
        <f>[2]MOOE!U4</f>
        <v>20000</v>
      </c>
    </row>
    <row r="1168" spans="1:7">
      <c r="A1168" s="35" t="s">
        <v>67</v>
      </c>
      <c r="B1168" s="35" t="s">
        <v>68</v>
      </c>
      <c r="C1168" s="39">
        <v>0</v>
      </c>
      <c r="D1168" s="40">
        <v>0</v>
      </c>
      <c r="E1168" s="40">
        <f t="shared" si="28"/>
        <v>0</v>
      </c>
      <c r="F1168" s="40">
        <v>0</v>
      </c>
      <c r="G1168" s="41">
        <v>0</v>
      </c>
    </row>
    <row r="1169" spans="1:7">
      <c r="A1169" s="35" t="s">
        <v>89</v>
      </c>
      <c r="B1169" s="35" t="s">
        <v>90</v>
      </c>
      <c r="C1169" s="39">
        <v>0</v>
      </c>
      <c r="D1169" s="40">
        <v>0</v>
      </c>
      <c r="E1169" s="40">
        <f t="shared" si="28"/>
        <v>0</v>
      </c>
      <c r="F1169" s="40">
        <v>0</v>
      </c>
      <c r="G1169" s="41">
        <v>0</v>
      </c>
    </row>
    <row r="1170" spans="1:7">
      <c r="A1170" s="35" t="s">
        <v>95</v>
      </c>
      <c r="B1170" s="35" t="s">
        <v>96</v>
      </c>
      <c r="C1170" s="39">
        <v>0</v>
      </c>
      <c r="D1170" s="40">
        <v>0</v>
      </c>
      <c r="E1170" s="40">
        <f t="shared" si="28"/>
        <v>0</v>
      </c>
      <c r="F1170" s="40">
        <v>0</v>
      </c>
      <c r="G1170" s="41">
        <v>0</v>
      </c>
    </row>
    <row r="1171" spans="1:7">
      <c r="A1171" s="35" t="s">
        <v>105</v>
      </c>
      <c r="B1171" s="35" t="s">
        <v>106</v>
      </c>
      <c r="C1171" s="39">
        <f>'[2]22mooe'!T28</f>
        <v>0</v>
      </c>
      <c r="D1171" s="40">
        <v>0</v>
      </c>
      <c r="E1171" s="40">
        <f t="shared" si="28"/>
        <v>20000</v>
      </c>
      <c r="F1171" s="40">
        <v>20000</v>
      </c>
      <c r="G1171" s="41">
        <f>[2]MOOE!U25</f>
        <v>20000</v>
      </c>
    </row>
    <row r="1172" ht="18" customHeight="1" spans="1:7">
      <c r="A1172" s="90" t="s">
        <v>107</v>
      </c>
      <c r="B1172" s="91"/>
      <c r="C1172" s="92">
        <f>SUM(C1166:C1171)</f>
        <v>8250</v>
      </c>
      <c r="D1172" s="46">
        <f>SUM(D1166:D1171)</f>
        <v>0</v>
      </c>
      <c r="E1172" s="46">
        <f t="shared" si="28"/>
        <v>60000</v>
      </c>
      <c r="F1172" s="85">
        <f>SUM(F1166:F1171)</f>
        <v>60000</v>
      </c>
      <c r="G1172" s="85">
        <f>SUM(G1166:G1171)</f>
        <v>60000</v>
      </c>
    </row>
    <row r="1173" ht="18" customHeight="1" spans="1:7">
      <c r="A1173" s="57" t="s">
        <v>108</v>
      </c>
      <c r="B1173" s="114"/>
      <c r="C1173" s="39"/>
      <c r="D1173" s="40"/>
      <c r="E1173" s="40"/>
      <c r="F1173" s="40"/>
      <c r="G1173" s="41"/>
    </row>
    <row r="1174" spans="1:7">
      <c r="A1174" s="35" t="s">
        <v>131</v>
      </c>
      <c r="B1174" s="103" t="s">
        <v>110</v>
      </c>
      <c r="C1174" s="39">
        <v>0</v>
      </c>
      <c r="D1174" s="40">
        <v>0</v>
      </c>
      <c r="E1174" s="40">
        <f>F1174-D1174</f>
        <v>0</v>
      </c>
      <c r="F1174" s="40">
        <v>0</v>
      </c>
      <c r="G1174" s="41">
        <v>0</v>
      </c>
    </row>
    <row r="1175" spans="1:7">
      <c r="A1175" s="35" t="s">
        <v>138</v>
      </c>
      <c r="B1175" s="35" t="s">
        <v>114</v>
      </c>
      <c r="C1175" s="39">
        <v>0</v>
      </c>
      <c r="D1175" s="40">
        <v>0</v>
      </c>
      <c r="E1175" s="40">
        <f>F1175-D1175</f>
        <v>0</v>
      </c>
      <c r="F1175" s="40">
        <v>0</v>
      </c>
      <c r="G1175" s="41">
        <v>0</v>
      </c>
    </row>
    <row r="1176" spans="1:7">
      <c r="A1176" s="35" t="s">
        <v>132</v>
      </c>
      <c r="B1176" s="103" t="s">
        <v>116</v>
      </c>
      <c r="C1176" s="39">
        <v>0</v>
      </c>
      <c r="D1176" s="40">
        <v>0</v>
      </c>
      <c r="E1176" s="40">
        <f>F1176-D1176</f>
        <v>0</v>
      </c>
      <c r="F1176" s="40">
        <v>0</v>
      </c>
      <c r="G1176" s="41">
        <v>0</v>
      </c>
    </row>
    <row r="1177" ht="18" customHeight="1" spans="1:7">
      <c r="A1177" s="60" t="s">
        <v>117</v>
      </c>
      <c r="B1177" s="61"/>
      <c r="C1177" s="62">
        <f>SUM(C1174:C1176)</f>
        <v>0</v>
      </c>
      <c r="D1177" s="62">
        <f>SUM(D1174:D1176)</f>
        <v>0</v>
      </c>
      <c r="E1177" s="63">
        <f>F1177-D1177</f>
        <v>0</v>
      </c>
      <c r="F1177" s="62">
        <f>SUM(F1174:F1176)</f>
        <v>0</v>
      </c>
      <c r="G1177" s="64">
        <f>SUM(G1174:G1176)</f>
        <v>0</v>
      </c>
    </row>
    <row r="1178" ht="21" customHeight="1" spans="1:7">
      <c r="A1178" s="44" t="s">
        <v>257</v>
      </c>
      <c r="B1178" s="66"/>
      <c r="C1178" s="124">
        <f>C1172+C1177</f>
        <v>8250</v>
      </c>
      <c r="D1178" s="124">
        <f>D1172+D1177</f>
        <v>0</v>
      </c>
      <c r="E1178" s="125">
        <f>F1178-D1178</f>
        <v>60000</v>
      </c>
      <c r="F1178" s="124">
        <f>F1172+F1177</f>
        <v>60000</v>
      </c>
      <c r="G1178" s="126">
        <f>G1172+G1177</f>
        <v>60000</v>
      </c>
    </row>
    <row r="1179" ht="15" spans="1:7">
      <c r="A1179" s="72" t="s">
        <v>119</v>
      </c>
      <c r="B1179" s="73"/>
      <c r="C1179" s="71"/>
      <c r="D1179" s="71"/>
      <c r="E1179" s="71"/>
      <c r="F1179" s="71"/>
      <c r="G1179" s="71"/>
    </row>
    <row r="1180" ht="15" spans="1:7">
      <c r="A1180" s="74"/>
      <c r="B1180" s="73"/>
      <c r="C1180" s="71"/>
      <c r="D1180" s="71"/>
      <c r="E1180" s="71"/>
      <c r="F1180" s="71"/>
      <c r="G1180" s="71"/>
    </row>
    <row r="1181" ht="15" spans="1:7">
      <c r="A1181" s="74"/>
      <c r="B1181" s="73"/>
      <c r="C1181" s="71"/>
      <c r="D1181" s="71"/>
      <c r="E1181" s="71"/>
      <c r="F1181" s="71"/>
      <c r="G1181" s="71"/>
    </row>
    <row r="1182" spans="1:7">
      <c r="A1182" s="75" t="s">
        <v>120</v>
      </c>
      <c r="B1182" s="72" t="s">
        <v>121</v>
      </c>
      <c r="C1182" s="76"/>
      <c r="D1182" s="77"/>
      <c r="E1182" s="78" t="s">
        <v>122</v>
      </c>
      <c r="F1182" s="78"/>
      <c r="G1182" s="76"/>
    </row>
    <row r="1183" spans="1:7">
      <c r="A1183" s="81" t="s">
        <v>196</v>
      </c>
      <c r="B1183" s="81" t="s">
        <v>125</v>
      </c>
      <c r="C1183" s="81"/>
      <c r="D1183" s="81"/>
      <c r="E1183" s="81" t="s">
        <v>124</v>
      </c>
      <c r="F1183" s="81"/>
      <c r="G1183" s="81"/>
    </row>
    <row r="1184" spans="1:7">
      <c r="A1184" s="82" t="s">
        <v>126</v>
      </c>
      <c r="B1184" s="82" t="s">
        <v>127</v>
      </c>
      <c r="C1184" s="82"/>
      <c r="D1184" s="82"/>
      <c r="E1184" s="82" t="s">
        <v>126</v>
      </c>
      <c r="F1184" s="82"/>
      <c r="G1184" s="82"/>
    </row>
    <row r="1185" spans="1:7">
      <c r="A1185" s="82"/>
      <c r="B1185" s="82"/>
      <c r="C1185" s="82"/>
      <c r="D1185" s="82"/>
      <c r="E1185" s="82"/>
      <c r="F1185" s="82"/>
      <c r="G1185" s="97" t="s">
        <v>123</v>
      </c>
    </row>
    <row r="1186" spans="1:7">
      <c r="A1186" s="82"/>
      <c r="B1186" s="82"/>
      <c r="C1186" s="82"/>
      <c r="D1186" s="82"/>
      <c r="E1186" s="82"/>
      <c r="F1186" s="82"/>
      <c r="G1186" s="82"/>
    </row>
    <row r="1187" s="1" customFormat="1" spans="1:1">
      <c r="A1187" s="4" t="s">
        <v>201</v>
      </c>
    </row>
    <row r="1188" s="1" customFormat="1" customHeight="1" spans="1:7">
      <c r="A1188" s="4" t="s">
        <v>202</v>
      </c>
      <c r="B1188" s="128"/>
      <c r="C1188" s="128"/>
      <c r="D1188" s="128"/>
      <c r="E1188" s="128"/>
      <c r="F1188" s="128"/>
      <c r="G1188" s="128"/>
    </row>
    <row r="1189" s="1" customFormat="1" ht="24" customHeight="1" spans="1:7">
      <c r="A1189" s="129" t="s">
        <v>203</v>
      </c>
      <c r="B1189" s="129"/>
      <c r="C1189" s="129"/>
      <c r="D1189" s="129"/>
      <c r="E1189" s="129"/>
      <c r="F1189" s="129"/>
      <c r="G1189" s="129"/>
    </row>
    <row r="1190" spans="1:8">
      <c r="A1190" s="5"/>
      <c r="B1190" s="5"/>
      <c r="C1190" s="5"/>
      <c r="D1190" s="5"/>
      <c r="E1190" s="5"/>
      <c r="F1190" s="5"/>
      <c r="G1190" s="5"/>
      <c r="H1190" s="5"/>
    </row>
    <row r="1191" spans="1:8">
      <c r="A1191" s="6" t="s">
        <v>204</v>
      </c>
      <c r="B1191" s="6"/>
      <c r="C1191" s="6"/>
      <c r="D1191" s="6"/>
      <c r="E1191" s="6"/>
      <c r="F1191" s="6"/>
      <c r="G1191" s="6"/>
      <c r="H1191" s="5"/>
    </row>
    <row r="1192" spans="1:8">
      <c r="A1192" s="7"/>
      <c r="B1192" s="7"/>
      <c r="C1192" s="7"/>
      <c r="D1192" s="7"/>
      <c r="E1192" s="7"/>
      <c r="F1192" s="7"/>
      <c r="G1192" s="7"/>
      <c r="H1192" s="5"/>
    </row>
    <row r="1193" spans="1:8">
      <c r="A1193" s="8" t="s">
        <v>205</v>
      </c>
      <c r="B1193" s="9" t="s">
        <v>206</v>
      </c>
      <c r="C1193" s="10"/>
      <c r="D1193" s="8" t="s">
        <v>207</v>
      </c>
      <c r="E1193" s="9">
        <v>2024</v>
      </c>
      <c r="F1193" s="10"/>
      <c r="G1193" s="10"/>
      <c r="H1193" s="5"/>
    </row>
    <row r="1194" ht="43.2" spans="1:8">
      <c r="A1194" s="15" t="s">
        <v>208</v>
      </c>
      <c r="B1194" s="12" t="s">
        <v>209</v>
      </c>
      <c r="C1194" s="16"/>
      <c r="D1194" s="15" t="s">
        <v>210</v>
      </c>
      <c r="E1194" s="83" t="s">
        <v>258</v>
      </c>
      <c r="F1194" s="16"/>
      <c r="G1194" s="16"/>
      <c r="H1194" s="5"/>
    </row>
    <row r="1195" spans="1:8">
      <c r="A1195" s="15" t="s">
        <v>212</v>
      </c>
      <c r="B1195" s="12" t="s">
        <v>213</v>
      </c>
      <c r="C1195" s="16"/>
      <c r="D1195" s="16"/>
      <c r="E1195" s="16"/>
      <c r="F1195" s="16"/>
      <c r="G1195" s="16"/>
      <c r="H1195" s="5"/>
    </row>
    <row r="1197" spans="1:7">
      <c r="A1197" s="17" t="s">
        <v>214</v>
      </c>
      <c r="B1197" s="17" t="s">
        <v>215</v>
      </c>
      <c r="C1197" s="18" t="s">
        <v>216</v>
      </c>
      <c r="D1197" s="19" t="s">
        <v>217</v>
      </c>
      <c r="E1197" s="20"/>
      <c r="F1197" s="21"/>
      <c r="G1197" s="22" t="s">
        <v>218</v>
      </c>
    </row>
    <row r="1198" ht="9.75" customHeight="1" spans="1:7">
      <c r="A1198" s="23"/>
      <c r="B1198" s="23"/>
      <c r="C1198" s="24"/>
      <c r="D1198" s="25" t="s">
        <v>219</v>
      </c>
      <c r="E1198" s="26" t="s">
        <v>220</v>
      </c>
      <c r="F1198" s="25" t="s">
        <v>221</v>
      </c>
      <c r="G1198" s="23"/>
    </row>
    <row r="1199" ht="26.4" spans="1:7">
      <c r="A1199" s="86" t="s">
        <v>256</v>
      </c>
      <c r="B1199" s="51"/>
      <c r="C1199" s="52"/>
      <c r="D1199" s="53"/>
      <c r="E1199" s="53"/>
      <c r="F1199" s="53"/>
      <c r="G1199" s="54"/>
    </row>
    <row r="1200" spans="1:7">
      <c r="A1200" s="35" t="s">
        <v>61</v>
      </c>
      <c r="B1200" s="35" t="s">
        <v>62</v>
      </c>
      <c r="C1200" s="36">
        <f>'[2]22mooe'!Y3</f>
        <v>69700</v>
      </c>
      <c r="D1200" s="37">
        <f>'[2]23mooe'!Y3</f>
        <v>24300</v>
      </c>
      <c r="E1200" s="37">
        <f t="shared" ref="E1200:E1211" si="29">F1200-D1200</f>
        <v>75700</v>
      </c>
      <c r="F1200" s="37">
        <v>100000</v>
      </c>
      <c r="G1200" s="38">
        <f>[2]MOOE!Y2</f>
        <v>150000</v>
      </c>
    </row>
    <row r="1201" spans="1:7">
      <c r="A1201" s="35" t="s">
        <v>63</v>
      </c>
      <c r="B1201" s="35" t="s">
        <v>64</v>
      </c>
      <c r="C1201" s="39">
        <f>'[2]22mooe'!Y4</f>
        <v>117600</v>
      </c>
      <c r="D1201" s="40">
        <f>'[2]23mooe'!Y4</f>
        <v>53100</v>
      </c>
      <c r="E1201" s="40">
        <f t="shared" si="29"/>
        <v>46900</v>
      </c>
      <c r="F1201" s="40">
        <v>100000</v>
      </c>
      <c r="G1201" s="41">
        <f>[2]MOOE!Y3</f>
        <v>150000</v>
      </c>
    </row>
    <row r="1202" spans="1:7">
      <c r="A1202" s="35" t="s">
        <v>65</v>
      </c>
      <c r="B1202" s="35" t="s">
        <v>66</v>
      </c>
      <c r="C1202" s="39">
        <f>'[2]22mooe'!Y5</f>
        <v>50000</v>
      </c>
      <c r="D1202" s="40">
        <f>'[2]23mooe'!Y5</f>
        <v>35053</v>
      </c>
      <c r="E1202" s="40">
        <f t="shared" si="29"/>
        <v>14947</v>
      </c>
      <c r="F1202" s="40">
        <v>50000</v>
      </c>
      <c r="G1202" s="41">
        <f>[2]MOOE!Y4</f>
        <v>50000</v>
      </c>
    </row>
    <row r="1203" spans="1:7">
      <c r="A1203" s="35" t="s">
        <v>67</v>
      </c>
      <c r="B1203" s="35" t="s">
        <v>68</v>
      </c>
      <c r="C1203" s="39">
        <f>'[2]22mooe'!Y7</f>
        <v>800000</v>
      </c>
      <c r="D1203" s="40">
        <f>'[2]23mooe'!Y7</f>
        <v>666434.08</v>
      </c>
      <c r="E1203" s="40">
        <f t="shared" si="29"/>
        <v>533565.92</v>
      </c>
      <c r="F1203" s="40">
        <v>1200000</v>
      </c>
      <c r="G1203" s="41">
        <f>[2]MOOE!Y6</f>
        <v>1200000</v>
      </c>
    </row>
    <row r="1204" spans="1:7">
      <c r="A1204" s="35" t="s">
        <v>75</v>
      </c>
      <c r="B1204" s="35" t="s">
        <v>76</v>
      </c>
      <c r="C1204" s="39">
        <v>0</v>
      </c>
      <c r="D1204" s="40">
        <v>0</v>
      </c>
      <c r="E1204" s="40">
        <v>0</v>
      </c>
      <c r="F1204" s="40">
        <v>0</v>
      </c>
      <c r="G1204" s="41">
        <f>[2]MOOE!Y10</f>
        <v>0</v>
      </c>
    </row>
    <row r="1205" spans="1:7">
      <c r="A1205" s="35" t="s">
        <v>259</v>
      </c>
      <c r="B1205" s="35" t="s">
        <v>80</v>
      </c>
      <c r="C1205" s="39">
        <v>0</v>
      </c>
      <c r="D1205" s="40">
        <v>0</v>
      </c>
      <c r="E1205" s="40">
        <f t="shared" si="29"/>
        <v>0</v>
      </c>
      <c r="F1205" s="40">
        <v>0</v>
      </c>
      <c r="G1205" s="41">
        <f>[2]MOOE!Y12</f>
        <v>0</v>
      </c>
    </row>
    <row r="1206" spans="1:7">
      <c r="A1206" s="35" t="s">
        <v>95</v>
      </c>
      <c r="B1206" s="35" t="s">
        <v>96</v>
      </c>
      <c r="C1206" s="39">
        <f>'[2]22mooe'!Y22</f>
        <v>163997</v>
      </c>
      <c r="D1206" s="40">
        <f>'[2]23mooe'!Y22</f>
        <v>228511</v>
      </c>
      <c r="E1206" s="40">
        <f t="shared" si="29"/>
        <v>71489</v>
      </c>
      <c r="F1206" s="40">
        <v>300000</v>
      </c>
      <c r="G1206" s="41">
        <f>[2]MOOE!Y20</f>
        <v>345000</v>
      </c>
    </row>
    <row r="1207" spans="1:7">
      <c r="A1207" s="35" t="s">
        <v>105</v>
      </c>
      <c r="B1207" s="35" t="s">
        <v>106</v>
      </c>
      <c r="C1207" s="39">
        <f>'[2]22mooe'!Y28</f>
        <v>165674.12</v>
      </c>
      <c r="D1207" s="40">
        <f>'[2]23mooe'!Y29</f>
        <v>196303</v>
      </c>
      <c r="E1207" s="40">
        <f t="shared" si="29"/>
        <v>3697</v>
      </c>
      <c r="F1207" s="40">
        <v>200000</v>
      </c>
      <c r="G1207" s="41">
        <f>[2]MOOE!Y25</f>
        <v>250000</v>
      </c>
    </row>
    <row r="1208" ht="18" customHeight="1" spans="1:7">
      <c r="A1208" s="90" t="s">
        <v>107</v>
      </c>
      <c r="B1208" s="91"/>
      <c r="C1208" s="92">
        <f>SUM(C1200:C1207)</f>
        <v>1366971.12</v>
      </c>
      <c r="D1208" s="46">
        <f>SUM(D1200:D1207)</f>
        <v>1203701.08</v>
      </c>
      <c r="E1208" s="46">
        <f t="shared" si="29"/>
        <v>746298.92</v>
      </c>
      <c r="F1208" s="92">
        <f>SUM(F1200:F1207)</f>
        <v>1950000</v>
      </c>
      <c r="G1208" s="85">
        <f>SUM(G1200:G1207)</f>
        <v>2145000</v>
      </c>
    </row>
    <row r="1209" ht="18" customHeight="1" spans="1:7">
      <c r="A1209" s="57" t="s">
        <v>108</v>
      </c>
      <c r="B1209" s="114"/>
      <c r="C1209" s="39"/>
      <c r="D1209" s="40"/>
      <c r="E1209" s="40">
        <f t="shared" si="29"/>
        <v>0</v>
      </c>
      <c r="F1209" s="40"/>
      <c r="G1209" s="41"/>
    </row>
    <row r="1210" spans="1:7">
      <c r="A1210" s="35" t="s">
        <v>111</v>
      </c>
      <c r="B1210" s="103" t="s">
        <v>130</v>
      </c>
      <c r="C1210" s="39">
        <f>'[2]22mooe'!Y32</f>
        <v>49502</v>
      </c>
      <c r="D1210" s="40"/>
      <c r="E1210" s="40">
        <f t="shared" si="29"/>
        <v>0</v>
      </c>
      <c r="F1210" s="40">
        <v>0</v>
      </c>
      <c r="G1210" s="41">
        <f>[2]MOOE!Y29</f>
        <v>0</v>
      </c>
    </row>
    <row r="1211" spans="1:7">
      <c r="A1211" s="35" t="s">
        <v>131</v>
      </c>
      <c r="B1211" s="103" t="s">
        <v>110</v>
      </c>
      <c r="C1211" s="39">
        <v>0</v>
      </c>
      <c r="D1211" s="40"/>
      <c r="E1211" s="40">
        <f t="shared" si="29"/>
        <v>0</v>
      </c>
      <c r="F1211" s="40">
        <v>0</v>
      </c>
      <c r="G1211" s="41">
        <f>[2]MOOE!Y31</f>
        <v>50000</v>
      </c>
    </row>
    <row r="1212" spans="1:7">
      <c r="A1212" s="35" t="s">
        <v>132</v>
      </c>
      <c r="B1212" s="103" t="s">
        <v>116</v>
      </c>
      <c r="C1212" s="55">
        <f>'[2]22mooe'!Y35</f>
        <v>50000</v>
      </c>
      <c r="D1212" s="40">
        <v>0</v>
      </c>
      <c r="E1212" s="40">
        <v>0</v>
      </c>
      <c r="F1212" s="40">
        <v>0</v>
      </c>
      <c r="G1212" s="41">
        <f>[2]MOOE!Y30</f>
        <v>0</v>
      </c>
    </row>
    <row r="1213" ht="18" customHeight="1" spans="1:7">
      <c r="A1213" s="60" t="s">
        <v>117</v>
      </c>
      <c r="B1213" s="127"/>
      <c r="C1213" s="63">
        <f>SUM(C1210:C1212)</f>
        <v>99502</v>
      </c>
      <c r="D1213" s="62">
        <f>SUM(D1210:D1212)</f>
        <v>0</v>
      </c>
      <c r="E1213" s="63">
        <f>F1213-D1213</f>
        <v>0</v>
      </c>
      <c r="F1213" s="62">
        <f>SUM(F1210:F1212)</f>
        <v>0</v>
      </c>
      <c r="G1213" s="64">
        <f>SUM(G1210:G1212)</f>
        <v>50000</v>
      </c>
    </row>
    <row r="1214" ht="20.25" customHeight="1" spans="1:7">
      <c r="A1214" s="44"/>
      <c r="B1214" s="66"/>
      <c r="C1214" s="125">
        <f>C1208+C1213</f>
        <v>1466473.12</v>
      </c>
      <c r="D1214" s="125">
        <f>D1208+D1213</f>
        <v>1203701.08</v>
      </c>
      <c r="E1214" s="125">
        <f>F1214-D1214</f>
        <v>746298.92</v>
      </c>
      <c r="F1214" s="125">
        <f>F1208+F1213</f>
        <v>1950000</v>
      </c>
      <c r="G1214" s="126">
        <f>G1208+G1213</f>
        <v>2195000</v>
      </c>
    </row>
    <row r="1215" ht="15" spans="1:7">
      <c r="A1215" s="72" t="s">
        <v>119</v>
      </c>
      <c r="B1215" s="73"/>
      <c r="C1215" s="71"/>
      <c r="D1215" s="71"/>
      <c r="E1215" s="71"/>
      <c r="F1215" s="71"/>
      <c r="G1215" s="71"/>
    </row>
    <row r="1216" ht="15" spans="1:7">
      <c r="A1216" s="74"/>
      <c r="B1216" s="73"/>
      <c r="C1216" s="71"/>
      <c r="D1216" s="71"/>
      <c r="E1216" s="71"/>
      <c r="F1216" s="71"/>
      <c r="G1216" s="71"/>
    </row>
    <row r="1217" spans="1:7">
      <c r="A1217" s="75" t="s">
        <v>120</v>
      </c>
      <c r="B1217" s="72" t="s">
        <v>121</v>
      </c>
      <c r="C1217" s="76"/>
      <c r="D1217" s="77"/>
      <c r="E1217" s="78" t="s">
        <v>122</v>
      </c>
      <c r="F1217" s="78"/>
      <c r="G1217" s="76"/>
    </row>
    <row r="1218" spans="1:8">
      <c r="A1218" s="81" t="s">
        <v>124</v>
      </c>
      <c r="B1218" s="81" t="s">
        <v>125</v>
      </c>
      <c r="C1218" s="81"/>
      <c r="D1218" s="81"/>
      <c r="E1218" s="81" t="s">
        <v>124</v>
      </c>
      <c r="F1218" s="81"/>
      <c r="G1218" s="81"/>
      <c r="H1218" s="97" t="s">
        <v>123</v>
      </c>
    </row>
    <row r="1219" spans="1:7">
      <c r="A1219" s="82" t="s">
        <v>126</v>
      </c>
      <c r="B1219" s="82" t="s">
        <v>127</v>
      </c>
      <c r="C1219" s="82"/>
      <c r="D1219" s="82"/>
      <c r="E1219" s="82" t="s">
        <v>126</v>
      </c>
      <c r="F1219" s="82"/>
      <c r="G1219" s="82"/>
    </row>
    <row r="1220" spans="1:7">
      <c r="A1220" s="82"/>
      <c r="B1220" s="82"/>
      <c r="C1220" s="82"/>
      <c r="D1220" s="82"/>
      <c r="E1220" s="82"/>
      <c r="F1220" s="82"/>
      <c r="G1220" s="82"/>
    </row>
    <row r="1221" s="1" customFormat="1" spans="1:1">
      <c r="A1221" s="4" t="s">
        <v>201</v>
      </c>
    </row>
    <row r="1222" s="1" customFormat="1" customHeight="1" spans="1:7">
      <c r="A1222" s="4" t="s">
        <v>202</v>
      </c>
      <c r="B1222" s="128"/>
      <c r="C1222" s="128"/>
      <c r="D1222" s="128"/>
      <c r="E1222" s="128"/>
      <c r="F1222" s="128"/>
      <c r="G1222" s="128"/>
    </row>
    <row r="1223" s="1" customFormat="1" ht="24" customHeight="1" spans="1:7">
      <c r="A1223" s="129" t="s">
        <v>203</v>
      </c>
      <c r="B1223" s="129"/>
      <c r="C1223" s="129"/>
      <c r="D1223" s="129"/>
      <c r="E1223" s="129"/>
      <c r="F1223" s="129"/>
      <c r="G1223" s="129"/>
    </row>
    <row r="1224" spans="1:8">
      <c r="A1224" s="5"/>
      <c r="B1224" s="5"/>
      <c r="C1224" s="5"/>
      <c r="D1224" s="5"/>
      <c r="E1224" s="5"/>
      <c r="F1224" s="5"/>
      <c r="G1224" s="5"/>
      <c r="H1224" s="5"/>
    </row>
    <row r="1225" spans="1:8">
      <c r="A1225" s="6" t="s">
        <v>204</v>
      </c>
      <c r="B1225" s="6"/>
      <c r="C1225" s="6"/>
      <c r="D1225" s="6"/>
      <c r="E1225" s="6"/>
      <c r="F1225" s="6"/>
      <c r="G1225" s="6"/>
      <c r="H1225" s="5"/>
    </row>
    <row r="1226" spans="1:8">
      <c r="A1226" s="7"/>
      <c r="B1226" s="7"/>
      <c r="C1226" s="7"/>
      <c r="D1226" s="7"/>
      <c r="E1226" s="7"/>
      <c r="F1226" s="7"/>
      <c r="G1226" s="7"/>
      <c r="H1226" s="5"/>
    </row>
    <row r="1227" spans="1:8">
      <c r="A1227" s="8" t="s">
        <v>205</v>
      </c>
      <c r="B1227" s="9" t="s">
        <v>206</v>
      </c>
      <c r="C1227" s="10"/>
      <c r="D1227" s="8" t="s">
        <v>207</v>
      </c>
      <c r="E1227" s="9">
        <v>2024</v>
      </c>
      <c r="F1227" s="10"/>
      <c r="G1227" s="10"/>
      <c r="H1227" s="5"/>
    </row>
    <row r="1228" ht="43.2" spans="1:8">
      <c r="A1228" s="15" t="s">
        <v>208</v>
      </c>
      <c r="B1228" s="12" t="s">
        <v>209</v>
      </c>
      <c r="C1228" s="16"/>
      <c r="D1228" s="15" t="s">
        <v>210</v>
      </c>
      <c r="E1228" s="83" t="s">
        <v>260</v>
      </c>
      <c r="F1228" s="16"/>
      <c r="G1228" s="16"/>
      <c r="H1228" s="5"/>
    </row>
    <row r="1229" spans="1:8">
      <c r="A1229" s="15" t="s">
        <v>212</v>
      </c>
      <c r="B1229" s="12" t="s">
        <v>213</v>
      </c>
      <c r="C1229" s="16"/>
      <c r="D1229" s="16"/>
      <c r="E1229" s="16"/>
      <c r="F1229" s="16"/>
      <c r="G1229" s="16"/>
      <c r="H1229" s="5"/>
    </row>
    <row r="1231" spans="1:7">
      <c r="A1231" s="17" t="s">
        <v>214</v>
      </c>
      <c r="B1231" s="17" t="s">
        <v>215</v>
      </c>
      <c r="C1231" s="18" t="s">
        <v>216</v>
      </c>
      <c r="D1231" s="19" t="s">
        <v>217</v>
      </c>
      <c r="E1231" s="20"/>
      <c r="F1231" s="21"/>
      <c r="G1231" s="22" t="s">
        <v>218</v>
      </c>
    </row>
    <row r="1232" ht="9.75" customHeight="1" spans="1:7">
      <c r="A1232" s="23"/>
      <c r="B1232" s="23"/>
      <c r="C1232" s="24"/>
      <c r="D1232" s="25" t="s">
        <v>219</v>
      </c>
      <c r="E1232" s="26" t="s">
        <v>220</v>
      </c>
      <c r="F1232" s="25" t="s">
        <v>221</v>
      </c>
      <c r="G1232" s="23"/>
    </row>
    <row r="1233" ht="26.4" spans="1:7">
      <c r="A1233" s="86" t="s">
        <v>239</v>
      </c>
      <c r="B1233" s="51"/>
      <c r="C1233" s="52"/>
      <c r="D1233" s="53"/>
      <c r="E1233" s="53"/>
      <c r="F1233" s="53"/>
      <c r="G1233" s="54"/>
    </row>
    <row r="1234" spans="1:7">
      <c r="A1234" s="35" t="s">
        <v>61</v>
      </c>
      <c r="B1234" s="35" t="s">
        <v>62</v>
      </c>
      <c r="C1234" s="36">
        <f>'[2]22mooe'!X3</f>
        <v>50000</v>
      </c>
      <c r="D1234" s="37">
        <f>'[2]23mooe'!X3</f>
        <v>0</v>
      </c>
      <c r="E1234" s="37">
        <f>F1234-D1234</f>
        <v>50000</v>
      </c>
      <c r="F1234" s="37">
        <v>50000</v>
      </c>
      <c r="G1234" s="38">
        <f>[2]MOOE!X2</f>
        <v>50000</v>
      </c>
    </row>
    <row r="1235" spans="1:7">
      <c r="A1235" s="35" t="s">
        <v>63</v>
      </c>
      <c r="B1235" s="35" t="s">
        <v>64</v>
      </c>
      <c r="C1235" s="39">
        <f>'[2]22mooe'!X4</f>
        <v>39120</v>
      </c>
      <c r="D1235" s="40">
        <f>'[2]23mooe'!X4</f>
        <v>20500</v>
      </c>
      <c r="E1235" s="40">
        <f>F1235-D1235</f>
        <v>9500</v>
      </c>
      <c r="F1235" s="40">
        <v>30000</v>
      </c>
      <c r="G1235" s="41">
        <f>[2]MOOE!X3</f>
        <v>30000</v>
      </c>
    </row>
    <row r="1236" spans="1:7">
      <c r="A1236" s="35" t="s">
        <v>65</v>
      </c>
      <c r="B1236" s="35" t="s">
        <v>66</v>
      </c>
      <c r="C1236" s="39">
        <f>'[2]22mooe'!X5</f>
        <v>0</v>
      </c>
      <c r="D1236" s="40">
        <f>'[2]23mooe'!X5</f>
        <v>0</v>
      </c>
      <c r="E1236" s="40">
        <f>F1236-D1236</f>
        <v>30000</v>
      </c>
      <c r="F1236" s="40">
        <v>30000</v>
      </c>
      <c r="G1236" s="41">
        <f>[2]MOOE!X4</f>
        <v>30000</v>
      </c>
    </row>
    <row r="1237" spans="1:7">
      <c r="A1237" s="35" t="s">
        <v>67</v>
      </c>
      <c r="B1237" s="35" t="s">
        <v>68</v>
      </c>
      <c r="C1237" s="39">
        <v>0</v>
      </c>
      <c r="D1237" s="40">
        <v>0</v>
      </c>
      <c r="E1237" s="40">
        <v>0</v>
      </c>
      <c r="F1237" s="40">
        <v>0</v>
      </c>
      <c r="G1237" s="41">
        <v>0</v>
      </c>
    </row>
    <row r="1238" spans="1:7">
      <c r="A1238" s="35" t="s">
        <v>89</v>
      </c>
      <c r="B1238" s="35" t="s">
        <v>90</v>
      </c>
      <c r="C1238" s="39">
        <v>0</v>
      </c>
      <c r="D1238" s="40">
        <f>'[2]23mooe'!X19</f>
        <v>0</v>
      </c>
      <c r="E1238" s="40">
        <f>F1238-D1238</f>
        <v>0</v>
      </c>
      <c r="F1238" s="40">
        <v>0</v>
      </c>
      <c r="G1238" s="41">
        <f>[2]MOOE!X17</f>
        <v>0</v>
      </c>
    </row>
    <row r="1239" spans="1:7">
      <c r="A1239" s="35" t="s">
        <v>95</v>
      </c>
      <c r="B1239" s="35" t="s">
        <v>96</v>
      </c>
      <c r="C1239" s="39">
        <v>0</v>
      </c>
      <c r="D1239" s="40">
        <v>0</v>
      </c>
      <c r="E1239" s="40">
        <f>F1239-D1239</f>
        <v>0</v>
      </c>
      <c r="F1239" s="40">
        <v>0</v>
      </c>
      <c r="G1239" s="41">
        <v>0</v>
      </c>
    </row>
    <row r="1240" spans="1:7">
      <c r="A1240" s="35" t="s">
        <v>105</v>
      </c>
      <c r="B1240" s="35" t="s">
        <v>106</v>
      </c>
      <c r="C1240" s="39">
        <f>'[2]22mooe'!X28</f>
        <v>46308.42</v>
      </c>
      <c r="D1240" s="40">
        <f>'[2]23mooe'!X29</f>
        <v>47500</v>
      </c>
      <c r="E1240" s="40">
        <f>F1240-D1240</f>
        <v>2500</v>
      </c>
      <c r="F1240" s="40">
        <v>50000</v>
      </c>
      <c r="G1240" s="41">
        <f>[2]MOOE!X25</f>
        <v>50000</v>
      </c>
    </row>
    <row r="1241" ht="18" customHeight="1" spans="1:7">
      <c r="A1241" s="90" t="s">
        <v>107</v>
      </c>
      <c r="B1241" s="91"/>
      <c r="C1241" s="92">
        <f>SUM(C1234:C1240)</f>
        <v>135428.42</v>
      </c>
      <c r="D1241" s="46">
        <f>SUM(D1234:D1240)</f>
        <v>68000</v>
      </c>
      <c r="E1241" s="46">
        <f>F1241-D1241</f>
        <v>92000</v>
      </c>
      <c r="F1241" s="92">
        <f>SUM(F1234:F1240)</f>
        <v>160000</v>
      </c>
      <c r="G1241" s="85">
        <f>SUM(G1234:G1240)</f>
        <v>160000</v>
      </c>
    </row>
    <row r="1242" ht="18" customHeight="1" spans="1:7">
      <c r="A1242" s="57" t="s">
        <v>108</v>
      </c>
      <c r="B1242" s="114"/>
      <c r="C1242" s="39"/>
      <c r="D1242" s="40"/>
      <c r="E1242" s="40"/>
      <c r="F1242" s="40"/>
      <c r="G1242" s="41"/>
    </row>
    <row r="1243" spans="1:7">
      <c r="A1243" s="35" t="s">
        <v>131</v>
      </c>
      <c r="B1243" s="103" t="s">
        <v>110</v>
      </c>
      <c r="C1243" s="39">
        <v>0</v>
      </c>
      <c r="D1243" s="40">
        <v>0</v>
      </c>
      <c r="E1243" s="40">
        <f>F1243-D1243</f>
        <v>0</v>
      </c>
      <c r="F1243" s="40">
        <v>0</v>
      </c>
      <c r="G1243" s="41">
        <v>0</v>
      </c>
    </row>
    <row r="1244" spans="1:7">
      <c r="A1244" s="35" t="s">
        <v>138</v>
      </c>
      <c r="B1244" s="35" t="s">
        <v>114</v>
      </c>
      <c r="C1244" s="39">
        <v>0</v>
      </c>
      <c r="D1244" s="40">
        <v>0</v>
      </c>
      <c r="E1244" s="40">
        <f>F1244-D1244</f>
        <v>0</v>
      </c>
      <c r="F1244" s="40">
        <v>0</v>
      </c>
      <c r="G1244" s="41">
        <v>0</v>
      </c>
    </row>
    <row r="1245" spans="1:7">
      <c r="A1245" s="35" t="s">
        <v>132</v>
      </c>
      <c r="B1245" s="103" t="s">
        <v>116</v>
      </c>
      <c r="C1245" s="39">
        <v>0</v>
      </c>
      <c r="D1245" s="40">
        <v>0</v>
      </c>
      <c r="E1245" s="40">
        <f>F1245-D1245</f>
        <v>0</v>
      </c>
      <c r="F1245" s="40">
        <v>0</v>
      </c>
      <c r="G1245" s="41">
        <v>0</v>
      </c>
    </row>
    <row r="1246" ht="18" customHeight="1" spans="1:7">
      <c r="A1246" s="60" t="s">
        <v>117</v>
      </c>
      <c r="B1246" s="61"/>
      <c r="C1246" s="62">
        <f>SUM(C1243:C1245)</f>
        <v>0</v>
      </c>
      <c r="D1246" s="62">
        <f>SUM(D1243:D1245)</f>
        <v>0</v>
      </c>
      <c r="E1246" s="63">
        <f>F1246-D1246</f>
        <v>0</v>
      </c>
      <c r="F1246" s="62">
        <f>SUM(F1243:F1245)</f>
        <v>0</v>
      </c>
      <c r="G1246" s="64">
        <f>SUM(G1243:G1245)</f>
        <v>0</v>
      </c>
    </row>
    <row r="1247" ht="20.25" customHeight="1" spans="1:7">
      <c r="A1247" s="65" t="s">
        <v>118</v>
      </c>
      <c r="B1247" s="66"/>
      <c r="C1247" s="126">
        <f>C1241+C1246</f>
        <v>135428.42</v>
      </c>
      <c r="D1247" s="126">
        <f>D1241+D1246</f>
        <v>68000</v>
      </c>
      <c r="E1247" s="125">
        <f>F1247-D1247</f>
        <v>92000</v>
      </c>
      <c r="F1247" s="126">
        <f>F1241+F1246</f>
        <v>160000</v>
      </c>
      <c r="G1247" s="126">
        <f>G1241+G1246</f>
        <v>160000</v>
      </c>
    </row>
    <row r="1248" ht="15" spans="1:7">
      <c r="A1248" s="72" t="s">
        <v>119</v>
      </c>
      <c r="B1248" s="73"/>
      <c r="C1248" s="71"/>
      <c r="D1248" s="71"/>
      <c r="E1248" s="71"/>
      <c r="F1248" s="71"/>
      <c r="G1248" s="71"/>
    </row>
    <row r="1249" ht="15" spans="1:7">
      <c r="A1249" s="74"/>
      <c r="B1249" s="73"/>
      <c r="C1249" s="71"/>
      <c r="D1249" s="71"/>
      <c r="E1249" s="71"/>
      <c r="F1249" s="71"/>
      <c r="G1249" s="71"/>
    </row>
    <row r="1250" spans="1:7">
      <c r="A1250" s="75" t="s">
        <v>120</v>
      </c>
      <c r="B1250" s="72" t="s">
        <v>121</v>
      </c>
      <c r="C1250" s="76"/>
      <c r="D1250" s="77"/>
      <c r="E1250" s="78" t="s">
        <v>122</v>
      </c>
      <c r="F1250" s="78"/>
      <c r="G1250" s="76"/>
    </row>
    <row r="1251" spans="1:7">
      <c r="A1251" s="81" t="s">
        <v>124</v>
      </c>
      <c r="B1251" s="81" t="s">
        <v>125</v>
      </c>
      <c r="C1251" s="81"/>
      <c r="D1251" s="81"/>
      <c r="E1251" s="81" t="s">
        <v>124</v>
      </c>
      <c r="F1251" s="81"/>
      <c r="G1251" s="81"/>
    </row>
    <row r="1252" spans="1:7">
      <c r="A1252" s="82" t="s">
        <v>126</v>
      </c>
      <c r="B1252" s="82" t="s">
        <v>127</v>
      </c>
      <c r="C1252" s="82"/>
      <c r="D1252" s="82"/>
      <c r="E1252" s="82" t="s">
        <v>126</v>
      </c>
      <c r="F1252" s="82"/>
      <c r="G1252" s="82"/>
    </row>
    <row r="1253" spans="1:8">
      <c r="A1253" s="82"/>
      <c r="B1253" s="82"/>
      <c r="C1253" s="82"/>
      <c r="D1253" s="82"/>
      <c r="E1253" s="82"/>
      <c r="F1253" s="82"/>
      <c r="G1253" s="82"/>
      <c r="H1253" s="97" t="s">
        <v>133</v>
      </c>
    </row>
    <row r="1254" spans="1:7">
      <c r="A1254" s="98"/>
      <c r="B1254" s="98"/>
      <c r="C1254" s="98"/>
      <c r="D1254" s="98"/>
      <c r="E1254" s="98"/>
      <c r="F1254" s="98"/>
      <c r="G1254" s="98"/>
    </row>
    <row r="1255" s="1" customFormat="1" spans="1:1">
      <c r="A1255" s="4" t="s">
        <v>201</v>
      </c>
    </row>
    <row r="1256" s="1" customFormat="1" customHeight="1" spans="1:7">
      <c r="A1256" s="4" t="s">
        <v>202</v>
      </c>
      <c r="B1256" s="128"/>
      <c r="C1256" s="128"/>
      <c r="D1256" s="128"/>
      <c r="E1256" s="128"/>
      <c r="F1256" s="128"/>
      <c r="G1256" s="128"/>
    </row>
    <row r="1257" s="1" customFormat="1" ht="24" customHeight="1" spans="1:7">
      <c r="A1257" s="129" t="s">
        <v>203</v>
      </c>
      <c r="B1257" s="129"/>
      <c r="C1257" s="129"/>
      <c r="D1257" s="129"/>
      <c r="E1257" s="129"/>
      <c r="F1257" s="129"/>
      <c r="G1257" s="129"/>
    </row>
    <row r="1258" spans="1:8">
      <c r="A1258" s="5"/>
      <c r="B1258" s="5"/>
      <c r="C1258" s="5"/>
      <c r="D1258" s="5"/>
      <c r="E1258" s="5"/>
      <c r="F1258" s="5"/>
      <c r="G1258" s="5"/>
      <c r="H1258" s="5"/>
    </row>
    <row r="1259" spans="1:8">
      <c r="A1259" s="6" t="s">
        <v>204</v>
      </c>
      <c r="B1259" s="6"/>
      <c r="C1259" s="6"/>
      <c r="D1259" s="6"/>
      <c r="E1259" s="6"/>
      <c r="F1259" s="6"/>
      <c r="G1259" s="6"/>
      <c r="H1259" s="5"/>
    </row>
    <row r="1260" spans="1:8">
      <c r="A1260" s="7"/>
      <c r="B1260" s="7"/>
      <c r="C1260" s="7"/>
      <c r="D1260" s="7"/>
      <c r="E1260" s="7"/>
      <c r="F1260" s="7"/>
      <c r="G1260" s="7"/>
      <c r="H1260" s="5"/>
    </row>
    <row r="1261" spans="1:8">
      <c r="A1261" s="8" t="s">
        <v>205</v>
      </c>
      <c r="B1261" s="9" t="s">
        <v>206</v>
      </c>
      <c r="C1261" s="10"/>
      <c r="D1261" s="8" t="s">
        <v>207</v>
      </c>
      <c r="E1261" s="9">
        <v>2024</v>
      </c>
      <c r="F1261" s="10"/>
      <c r="G1261" s="10"/>
      <c r="H1261" s="5"/>
    </row>
    <row r="1262" ht="43.2" spans="1:8">
      <c r="A1262" s="15" t="s">
        <v>208</v>
      </c>
      <c r="B1262" s="12" t="s">
        <v>209</v>
      </c>
      <c r="C1262" s="16"/>
      <c r="D1262" s="15" t="s">
        <v>210</v>
      </c>
      <c r="E1262" s="83" t="s">
        <v>199</v>
      </c>
      <c r="F1262" s="16"/>
      <c r="G1262" s="16"/>
      <c r="H1262" s="5"/>
    </row>
    <row r="1263" spans="1:8">
      <c r="A1263" s="15" t="s">
        <v>212</v>
      </c>
      <c r="B1263" s="12" t="s">
        <v>213</v>
      </c>
      <c r="C1263" s="16"/>
      <c r="D1263" s="16"/>
      <c r="E1263" s="16"/>
      <c r="F1263" s="16"/>
      <c r="G1263" s="16"/>
      <c r="H1263" s="5"/>
    </row>
    <row r="1265" spans="1:7">
      <c r="A1265" s="17" t="s">
        <v>214</v>
      </c>
      <c r="B1265" s="17" t="s">
        <v>215</v>
      </c>
      <c r="C1265" s="18" t="s">
        <v>216</v>
      </c>
      <c r="D1265" s="19" t="s">
        <v>217</v>
      </c>
      <c r="E1265" s="20"/>
      <c r="F1265" s="21"/>
      <c r="G1265" s="22" t="s">
        <v>218</v>
      </c>
    </row>
    <row r="1266" ht="9.75" customHeight="1" spans="1:7">
      <c r="A1266" s="23"/>
      <c r="B1266" s="23"/>
      <c r="C1266" s="24"/>
      <c r="D1266" s="25" t="s">
        <v>219</v>
      </c>
      <c r="E1266" s="26" t="s">
        <v>220</v>
      </c>
      <c r="F1266" s="25" t="s">
        <v>221</v>
      </c>
      <c r="G1266" s="23"/>
    </row>
    <row r="1267" ht="26.4" spans="1:7">
      <c r="A1267" s="86" t="s">
        <v>239</v>
      </c>
      <c r="B1267" s="51"/>
      <c r="C1267" s="52"/>
      <c r="D1267" s="53"/>
      <c r="E1267" s="53"/>
      <c r="F1267" s="53"/>
      <c r="G1267" s="54"/>
    </row>
    <row r="1268" spans="1:7">
      <c r="A1268" s="35" t="s">
        <v>61</v>
      </c>
      <c r="B1268" s="35" t="s">
        <v>62</v>
      </c>
      <c r="C1268" s="36">
        <f>'[2]22mooe'!Z3</f>
        <v>52279</v>
      </c>
      <c r="D1268" s="37">
        <f>'[2]23mooe'!Z3</f>
        <v>11900</v>
      </c>
      <c r="E1268" s="37">
        <f>F1268-D1268</f>
        <v>48100</v>
      </c>
      <c r="F1268" s="37">
        <v>60000</v>
      </c>
      <c r="G1268" s="38">
        <f>[2]MOOE!Z2</f>
        <v>60000</v>
      </c>
    </row>
    <row r="1269" spans="1:7">
      <c r="A1269" s="35" t="s">
        <v>63</v>
      </c>
      <c r="B1269" s="35" t="s">
        <v>64</v>
      </c>
      <c r="C1269" s="39">
        <f>'[2]22mooe'!Z4</f>
        <v>60000</v>
      </c>
      <c r="D1269" s="40">
        <f>'[2]23mooe'!Z4</f>
        <v>0</v>
      </c>
      <c r="E1269" s="40">
        <f>F1269-D1269</f>
        <v>60000</v>
      </c>
      <c r="F1269" s="40">
        <v>60000</v>
      </c>
      <c r="G1269" s="41">
        <f>[2]MOOE!Z3</f>
        <v>60000</v>
      </c>
    </row>
    <row r="1270" spans="1:7">
      <c r="A1270" s="35" t="s">
        <v>65</v>
      </c>
      <c r="B1270" s="35" t="s">
        <v>66</v>
      </c>
      <c r="C1270" s="39">
        <f>'[2]22mooe'!Z5</f>
        <v>17500</v>
      </c>
      <c r="D1270" s="40">
        <f>'[2]23mooe'!Z5</f>
        <v>0</v>
      </c>
      <c r="E1270" s="40">
        <f>F1270-D1270</f>
        <v>30000</v>
      </c>
      <c r="F1270" s="40">
        <v>30000</v>
      </c>
      <c r="G1270" s="41">
        <f>[2]MOOE!Z4</f>
        <v>30000</v>
      </c>
    </row>
    <row r="1271" spans="1:7">
      <c r="A1271" s="35" t="s">
        <v>67</v>
      </c>
      <c r="B1271" s="35" t="s">
        <v>68</v>
      </c>
      <c r="C1271" s="39">
        <v>0</v>
      </c>
      <c r="D1271" s="40">
        <v>0</v>
      </c>
      <c r="E1271" s="40">
        <v>0</v>
      </c>
      <c r="F1271" s="40">
        <v>0</v>
      </c>
      <c r="G1271" s="41">
        <v>0</v>
      </c>
    </row>
    <row r="1272" spans="1:7">
      <c r="A1272" s="35" t="s">
        <v>89</v>
      </c>
      <c r="B1272" s="35" t="s">
        <v>90</v>
      </c>
      <c r="C1272" s="39">
        <v>0</v>
      </c>
      <c r="D1272" s="40">
        <v>0</v>
      </c>
      <c r="E1272" s="40">
        <f>F1272-D1272</f>
        <v>0</v>
      </c>
      <c r="F1272" s="40">
        <v>0</v>
      </c>
      <c r="G1272" s="41">
        <v>0</v>
      </c>
    </row>
    <row r="1273" spans="1:7">
      <c r="A1273" s="35" t="s">
        <v>95</v>
      </c>
      <c r="B1273" s="35" t="s">
        <v>96</v>
      </c>
      <c r="C1273" s="39">
        <v>0</v>
      </c>
      <c r="D1273" s="40">
        <v>0</v>
      </c>
      <c r="E1273" s="40">
        <f>F1273-D1273</f>
        <v>0</v>
      </c>
      <c r="F1273" s="40">
        <v>0</v>
      </c>
      <c r="G1273" s="41">
        <v>0</v>
      </c>
    </row>
    <row r="1274" spans="1:7">
      <c r="A1274" s="35" t="s">
        <v>105</v>
      </c>
      <c r="B1274" s="35" t="s">
        <v>106</v>
      </c>
      <c r="C1274" s="39">
        <f>'[2]22mooe'!Z28</f>
        <v>46623.2</v>
      </c>
      <c r="D1274" s="40">
        <f>'[2]23mooe'!Z29</f>
        <v>19600</v>
      </c>
      <c r="E1274" s="40">
        <f>F1274-D1274</f>
        <v>80400</v>
      </c>
      <c r="F1274" s="40">
        <v>100000</v>
      </c>
      <c r="G1274" s="41">
        <f>[2]MOOE!Z25</f>
        <v>100000</v>
      </c>
    </row>
    <row r="1275" ht="18" customHeight="1" spans="1:7">
      <c r="A1275" s="90" t="s">
        <v>107</v>
      </c>
      <c r="B1275" s="91"/>
      <c r="C1275" s="92">
        <f>SUM(C1268:C1274)</f>
        <v>176402.2</v>
      </c>
      <c r="D1275" s="46">
        <f>SUM(D1268:D1274)</f>
        <v>31500</v>
      </c>
      <c r="E1275" s="46">
        <f>F1275-D1275</f>
        <v>218500</v>
      </c>
      <c r="F1275" s="92">
        <f>SUM(F1268:F1274)</f>
        <v>250000</v>
      </c>
      <c r="G1275" s="85">
        <f>SUM(G1268:G1274)</f>
        <v>250000</v>
      </c>
    </row>
    <row r="1276" ht="18" customHeight="1" spans="1:7">
      <c r="A1276" s="57" t="s">
        <v>108</v>
      </c>
      <c r="B1276" s="114"/>
      <c r="C1276" s="39"/>
      <c r="D1276" s="40"/>
      <c r="E1276" s="40"/>
      <c r="F1276" s="40"/>
      <c r="G1276" s="41"/>
    </row>
    <row r="1277" spans="1:7">
      <c r="A1277" s="35" t="s">
        <v>131</v>
      </c>
      <c r="B1277" s="103" t="s">
        <v>110</v>
      </c>
      <c r="C1277" s="39">
        <v>0</v>
      </c>
      <c r="D1277" s="40">
        <v>0</v>
      </c>
      <c r="E1277" s="40">
        <f>F1277-D1277</f>
        <v>0</v>
      </c>
      <c r="F1277" s="40">
        <v>0</v>
      </c>
      <c r="G1277" s="41">
        <f>[2]MOOE!Z31</f>
        <v>50000</v>
      </c>
    </row>
    <row r="1278" spans="1:7">
      <c r="A1278" s="35" t="s">
        <v>138</v>
      </c>
      <c r="B1278" s="35" t="s">
        <v>114</v>
      </c>
      <c r="C1278" s="39">
        <v>0</v>
      </c>
      <c r="D1278" s="40">
        <v>0</v>
      </c>
      <c r="E1278" s="40">
        <f>F1278-D1278</f>
        <v>0</v>
      </c>
      <c r="F1278" s="40">
        <v>0</v>
      </c>
      <c r="G1278" s="41">
        <v>0</v>
      </c>
    </row>
    <row r="1279" spans="1:7">
      <c r="A1279" s="35" t="s">
        <v>132</v>
      </c>
      <c r="B1279" s="103" t="s">
        <v>116</v>
      </c>
      <c r="C1279" s="39">
        <v>0</v>
      </c>
      <c r="D1279" s="40">
        <v>0</v>
      </c>
      <c r="E1279" s="40">
        <f>F1279-D1279</f>
        <v>0</v>
      </c>
      <c r="F1279" s="40">
        <v>0</v>
      </c>
      <c r="G1279" s="41">
        <v>0</v>
      </c>
    </row>
    <row r="1280" ht="18" customHeight="1" spans="1:7">
      <c r="A1280" s="60" t="s">
        <v>117</v>
      </c>
      <c r="B1280" s="61"/>
      <c r="C1280" s="62">
        <f>SUM(C1277:C1279)</f>
        <v>0</v>
      </c>
      <c r="D1280" s="62">
        <f>SUM(D1277:D1279)</f>
        <v>0</v>
      </c>
      <c r="E1280" s="63">
        <f>F1280-D1280</f>
        <v>0</v>
      </c>
      <c r="F1280" s="62">
        <f>SUM(F1277:F1279)</f>
        <v>0</v>
      </c>
      <c r="G1280" s="64">
        <f>SUM(G1277:G1279)</f>
        <v>50000</v>
      </c>
    </row>
    <row r="1281" ht="20.25" customHeight="1" spans="1:7">
      <c r="A1281" s="65" t="s">
        <v>118</v>
      </c>
      <c r="B1281" s="66"/>
      <c r="C1281" s="126">
        <f>C1275+C1280</f>
        <v>176402.2</v>
      </c>
      <c r="D1281" s="126">
        <f>D1275+D1280</f>
        <v>31500</v>
      </c>
      <c r="E1281" s="125">
        <f>F1281-D1281</f>
        <v>218500</v>
      </c>
      <c r="F1281" s="126">
        <f>F1275+F1280</f>
        <v>250000</v>
      </c>
      <c r="G1281" s="126">
        <f>G1275+G1280</f>
        <v>300000</v>
      </c>
    </row>
    <row r="1282" ht="15" spans="1:7">
      <c r="A1282" s="72" t="s">
        <v>119</v>
      </c>
      <c r="B1282" s="73"/>
      <c r="C1282" s="71"/>
      <c r="D1282" s="71"/>
      <c r="E1282" s="71"/>
      <c r="F1282" s="71"/>
      <c r="G1282" s="71"/>
    </row>
    <row r="1283" ht="15" spans="1:7">
      <c r="A1283" s="74"/>
      <c r="B1283" s="73"/>
      <c r="C1283" s="71"/>
      <c r="D1283" s="71"/>
      <c r="E1283" s="71"/>
      <c r="F1283" s="71"/>
      <c r="G1283" s="71"/>
    </row>
    <row r="1284" spans="1:7">
      <c r="A1284" s="75" t="s">
        <v>120</v>
      </c>
      <c r="B1284" s="72" t="s">
        <v>121</v>
      </c>
      <c r="C1284" s="76"/>
      <c r="D1284" s="77"/>
      <c r="E1284" s="78" t="s">
        <v>122</v>
      </c>
      <c r="F1284" s="78"/>
      <c r="G1284" s="76"/>
    </row>
    <row r="1285" spans="1:7">
      <c r="A1285" s="81" t="s">
        <v>124</v>
      </c>
      <c r="B1285" s="81" t="s">
        <v>125</v>
      </c>
      <c r="C1285" s="81"/>
      <c r="D1285" s="81"/>
      <c r="E1285" s="81" t="s">
        <v>124</v>
      </c>
      <c r="F1285" s="81"/>
      <c r="G1285" s="81"/>
    </row>
    <row r="1286" spans="1:7">
      <c r="A1286" s="82" t="s">
        <v>126</v>
      </c>
      <c r="B1286" s="82" t="s">
        <v>127</v>
      </c>
      <c r="C1286" s="82"/>
      <c r="D1286" s="82"/>
      <c r="E1286" s="82" t="s">
        <v>126</v>
      </c>
      <c r="F1286" s="82"/>
      <c r="G1286" s="82"/>
    </row>
    <row r="1287" spans="1:1">
      <c r="A1287" s="82"/>
    </row>
  </sheetData>
  <mergeCells count="276">
    <mergeCell ref="A3:G3"/>
    <mergeCell ref="A5:G5"/>
    <mergeCell ref="D11:F11"/>
    <mergeCell ref="B74:D74"/>
    <mergeCell ref="E74:G74"/>
    <mergeCell ref="B75:D75"/>
    <mergeCell ref="E75:G75"/>
    <mergeCell ref="A84:G84"/>
    <mergeCell ref="A86:G86"/>
    <mergeCell ref="D92:F92"/>
    <mergeCell ref="B139:D139"/>
    <mergeCell ref="E139:G139"/>
    <mergeCell ref="B140:D140"/>
    <mergeCell ref="E140:G140"/>
    <mergeCell ref="A148:G148"/>
    <mergeCell ref="A150:G150"/>
    <mergeCell ref="D156:F156"/>
    <mergeCell ref="B204:D204"/>
    <mergeCell ref="E204:G204"/>
    <mergeCell ref="B205:D205"/>
    <mergeCell ref="E205:G205"/>
    <mergeCell ref="A214:G214"/>
    <mergeCell ref="A216:G216"/>
    <mergeCell ref="D222:F222"/>
    <mergeCell ref="B266:D266"/>
    <mergeCell ref="E266:G266"/>
    <mergeCell ref="B267:D267"/>
    <mergeCell ref="E267:G267"/>
    <mergeCell ref="A276:G276"/>
    <mergeCell ref="A278:G278"/>
    <mergeCell ref="D284:F284"/>
    <mergeCell ref="B330:D330"/>
    <mergeCell ref="E330:G330"/>
    <mergeCell ref="B331:D331"/>
    <mergeCell ref="E331:G331"/>
    <mergeCell ref="A338:G338"/>
    <mergeCell ref="A340:G340"/>
    <mergeCell ref="D346:F346"/>
    <mergeCell ref="B392:D392"/>
    <mergeCell ref="E392:G392"/>
    <mergeCell ref="B393:D393"/>
    <mergeCell ref="E393:G393"/>
    <mergeCell ref="A398:G398"/>
    <mergeCell ref="A400:G400"/>
    <mergeCell ref="D406:F406"/>
    <mergeCell ref="B450:D450"/>
    <mergeCell ref="E450:G450"/>
    <mergeCell ref="B451:D451"/>
    <mergeCell ref="E451:G451"/>
    <mergeCell ref="A457:G457"/>
    <mergeCell ref="A459:G459"/>
    <mergeCell ref="D465:F465"/>
    <mergeCell ref="B512:D512"/>
    <mergeCell ref="E512:G512"/>
    <mergeCell ref="B513:D513"/>
    <mergeCell ref="E513:G513"/>
    <mergeCell ref="A519:G519"/>
    <mergeCell ref="A521:G521"/>
    <mergeCell ref="D527:F527"/>
    <mergeCell ref="B574:D574"/>
    <mergeCell ref="E574:G574"/>
    <mergeCell ref="B575:D575"/>
    <mergeCell ref="E575:G575"/>
    <mergeCell ref="A580:G580"/>
    <mergeCell ref="A582:G582"/>
    <mergeCell ref="D588:F588"/>
    <mergeCell ref="B636:D636"/>
    <mergeCell ref="E636:G636"/>
    <mergeCell ref="B637:D637"/>
    <mergeCell ref="E637:G637"/>
    <mergeCell ref="A642:G642"/>
    <mergeCell ref="A644:G644"/>
    <mergeCell ref="D650:F650"/>
    <mergeCell ref="B695:D695"/>
    <mergeCell ref="E695:G695"/>
    <mergeCell ref="B696:D696"/>
    <mergeCell ref="E696:G696"/>
    <mergeCell ref="A700:G700"/>
    <mergeCell ref="A702:G702"/>
    <mergeCell ref="D708:F708"/>
    <mergeCell ref="B754:D754"/>
    <mergeCell ref="E754:G754"/>
    <mergeCell ref="B755:D755"/>
    <mergeCell ref="E755:G755"/>
    <mergeCell ref="A759:G759"/>
    <mergeCell ref="A761:G761"/>
    <mergeCell ref="D767:F767"/>
    <mergeCell ref="B813:D813"/>
    <mergeCell ref="E813:G813"/>
    <mergeCell ref="B814:D814"/>
    <mergeCell ref="E814:G814"/>
    <mergeCell ref="A821:G821"/>
    <mergeCell ref="A823:G823"/>
    <mergeCell ref="D829:F829"/>
    <mergeCell ref="B873:D873"/>
    <mergeCell ref="E873:G873"/>
    <mergeCell ref="B874:D874"/>
    <mergeCell ref="E874:G874"/>
    <mergeCell ref="A881:G881"/>
    <mergeCell ref="A883:G883"/>
    <mergeCell ref="D889:F889"/>
    <mergeCell ref="B936:D936"/>
    <mergeCell ref="E936:G936"/>
    <mergeCell ref="B937:D937"/>
    <mergeCell ref="E937:G937"/>
    <mergeCell ref="A942:G942"/>
    <mergeCell ref="A944:G944"/>
    <mergeCell ref="D950:F950"/>
    <mergeCell ref="B972:D972"/>
    <mergeCell ref="E972:G972"/>
    <mergeCell ref="B973:D973"/>
    <mergeCell ref="E973:G973"/>
    <mergeCell ref="A979:G979"/>
    <mergeCell ref="A981:G981"/>
    <mergeCell ref="D987:F987"/>
    <mergeCell ref="B1010:D1010"/>
    <mergeCell ref="E1010:G1010"/>
    <mergeCell ref="B1011:D1011"/>
    <mergeCell ref="E1011:G1011"/>
    <mergeCell ref="A1017:G1017"/>
    <mergeCell ref="A1019:G1019"/>
    <mergeCell ref="D1025:F1025"/>
    <mergeCell ref="B1046:D1046"/>
    <mergeCell ref="E1046:G1046"/>
    <mergeCell ref="B1047:D1047"/>
    <mergeCell ref="E1047:G1047"/>
    <mergeCell ref="A1052:G1052"/>
    <mergeCell ref="A1054:G1054"/>
    <mergeCell ref="D1060:F1060"/>
    <mergeCell ref="B1081:D1081"/>
    <mergeCell ref="E1081:G1081"/>
    <mergeCell ref="B1082:D1082"/>
    <mergeCell ref="E1082:G1082"/>
    <mergeCell ref="A1088:G1088"/>
    <mergeCell ref="A1090:G1090"/>
    <mergeCell ref="D1096:F1096"/>
    <mergeCell ref="B1116:D1116"/>
    <mergeCell ref="E1116:G1116"/>
    <mergeCell ref="B1117:D1117"/>
    <mergeCell ref="E1117:G1117"/>
    <mergeCell ref="A1121:G1121"/>
    <mergeCell ref="A1123:G1123"/>
    <mergeCell ref="D1129:F1129"/>
    <mergeCell ref="B1149:D1149"/>
    <mergeCell ref="E1149:G1149"/>
    <mergeCell ref="B1150:D1150"/>
    <mergeCell ref="E1150:G1150"/>
    <mergeCell ref="A1155:G1155"/>
    <mergeCell ref="A1157:G1157"/>
    <mergeCell ref="D1163:F1163"/>
    <mergeCell ref="B1183:D1183"/>
    <mergeCell ref="E1183:G1183"/>
    <mergeCell ref="B1184:D1184"/>
    <mergeCell ref="E1184:G1184"/>
    <mergeCell ref="A1189:G1189"/>
    <mergeCell ref="A1191:G1191"/>
    <mergeCell ref="D1197:F1197"/>
    <mergeCell ref="B1218:D1218"/>
    <mergeCell ref="E1218:G1218"/>
    <mergeCell ref="B1219:D1219"/>
    <mergeCell ref="E1219:G1219"/>
    <mergeCell ref="A1223:G1223"/>
    <mergeCell ref="A1225:G1225"/>
    <mergeCell ref="D1231:F1231"/>
    <mergeCell ref="B1251:D1251"/>
    <mergeCell ref="E1251:G1251"/>
    <mergeCell ref="B1252:D1252"/>
    <mergeCell ref="E1252:G1252"/>
    <mergeCell ref="A1257:G1257"/>
    <mergeCell ref="A1259:G1259"/>
    <mergeCell ref="D1265:F1265"/>
    <mergeCell ref="B1285:D1285"/>
    <mergeCell ref="E1285:G1285"/>
    <mergeCell ref="B1286:D1286"/>
    <mergeCell ref="E1286:G1286"/>
    <mergeCell ref="A11:A12"/>
    <mergeCell ref="A92:A93"/>
    <mergeCell ref="A156:A157"/>
    <mergeCell ref="A222:A223"/>
    <mergeCell ref="A284:A285"/>
    <mergeCell ref="A346:A347"/>
    <mergeCell ref="A406:A407"/>
    <mergeCell ref="A465:A466"/>
    <mergeCell ref="A527:A528"/>
    <mergeCell ref="A588:A589"/>
    <mergeCell ref="A650:A651"/>
    <mergeCell ref="A708:A709"/>
    <mergeCell ref="A767:A768"/>
    <mergeCell ref="A829:A830"/>
    <mergeCell ref="A889:A890"/>
    <mergeCell ref="A950:A951"/>
    <mergeCell ref="A987:A988"/>
    <mergeCell ref="A1025:A1026"/>
    <mergeCell ref="A1060:A1061"/>
    <mergeCell ref="A1096:A1097"/>
    <mergeCell ref="A1129:A1130"/>
    <mergeCell ref="A1163:A1164"/>
    <mergeCell ref="A1197:A1198"/>
    <mergeCell ref="A1231:A1232"/>
    <mergeCell ref="A1265:A1266"/>
    <mergeCell ref="B11:B12"/>
    <mergeCell ref="B92:B93"/>
    <mergeCell ref="B156:B157"/>
    <mergeCell ref="B222:B223"/>
    <mergeCell ref="B284:B285"/>
    <mergeCell ref="B346:B347"/>
    <mergeCell ref="B406:B407"/>
    <mergeCell ref="B465:B466"/>
    <mergeCell ref="B527:B528"/>
    <mergeCell ref="B588:B589"/>
    <mergeCell ref="B650:B651"/>
    <mergeCell ref="B708:B709"/>
    <mergeCell ref="B767:B768"/>
    <mergeCell ref="B829:B830"/>
    <mergeCell ref="B889:B890"/>
    <mergeCell ref="B950:B951"/>
    <mergeCell ref="B987:B988"/>
    <mergeCell ref="B1025:B1026"/>
    <mergeCell ref="B1060:B1061"/>
    <mergeCell ref="B1096:B1097"/>
    <mergeCell ref="B1129:B1130"/>
    <mergeCell ref="B1163:B1164"/>
    <mergeCell ref="B1197:B1198"/>
    <mergeCell ref="B1231:B1232"/>
    <mergeCell ref="B1265:B1266"/>
    <mergeCell ref="C11:C12"/>
    <mergeCell ref="C92:C93"/>
    <mergeCell ref="C156:C157"/>
    <mergeCell ref="C222:C223"/>
    <mergeCell ref="C284:C285"/>
    <mergeCell ref="C346:C347"/>
    <mergeCell ref="C406:C407"/>
    <mergeCell ref="C465:C466"/>
    <mergeCell ref="C527:C528"/>
    <mergeCell ref="C588:C589"/>
    <mergeCell ref="C650:C651"/>
    <mergeCell ref="C708:C709"/>
    <mergeCell ref="C767:C768"/>
    <mergeCell ref="C829:C830"/>
    <mergeCell ref="C889:C890"/>
    <mergeCell ref="C950:C951"/>
    <mergeCell ref="C987:C988"/>
    <mergeCell ref="C1025:C1026"/>
    <mergeCell ref="C1060:C1061"/>
    <mergeCell ref="C1096:C1097"/>
    <mergeCell ref="C1129:C1130"/>
    <mergeCell ref="C1163:C1164"/>
    <mergeCell ref="C1197:C1198"/>
    <mergeCell ref="C1231:C1232"/>
    <mergeCell ref="C1265:C1266"/>
    <mergeCell ref="G11:G12"/>
    <mergeCell ref="G92:G93"/>
    <mergeCell ref="G156:G157"/>
    <mergeCell ref="G222:G223"/>
    <mergeCell ref="G284:G285"/>
    <mergeCell ref="G346:G347"/>
    <mergeCell ref="G406:G407"/>
    <mergeCell ref="G465:G466"/>
    <mergeCell ref="G527:G528"/>
    <mergeCell ref="G588:G589"/>
    <mergeCell ref="G650:G651"/>
    <mergeCell ref="G708:G709"/>
    <mergeCell ref="G767:G768"/>
    <mergeCell ref="G829:G830"/>
    <mergeCell ref="G889:G890"/>
    <mergeCell ref="G950:G951"/>
    <mergeCell ref="G987:G988"/>
    <mergeCell ref="G1025:G1026"/>
    <mergeCell ref="G1060:G1061"/>
    <mergeCell ref="G1096:G1097"/>
    <mergeCell ref="G1129:G1130"/>
    <mergeCell ref="G1163:G1164"/>
    <mergeCell ref="G1197:G1198"/>
    <mergeCell ref="G1231:G1232"/>
    <mergeCell ref="G1265:G1266"/>
    <mergeCell ref="G876:I877"/>
  </mergeCells>
  <pageMargins left="1.75" right="0.5" top="0.75" bottom="0.75" header="0.3" footer="0.3"/>
  <pageSetup paperSize="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7"/>
  <sheetViews>
    <sheetView tabSelected="1" topLeftCell="A1215" workbookViewId="0">
      <selection activeCell="C1221" sqref="C1221"/>
    </sheetView>
  </sheetViews>
  <sheetFormatPr defaultColWidth="9" defaultRowHeight="14.4"/>
  <cols>
    <col min="1" max="1" width="33.1111111111111" customWidth="1"/>
    <col min="2" max="2" width="13.5555555555556" customWidth="1"/>
    <col min="3" max="3" width="16.1111111111111" style="3" customWidth="1"/>
    <col min="4" max="4" width="16.3333333333333" style="3" customWidth="1"/>
    <col min="5" max="5" width="17.1111111111111" customWidth="1"/>
    <col min="6" max="6" width="16.3333333333333" customWidth="1"/>
    <col min="7" max="7" width="16.8888888888889" customWidth="1"/>
  </cols>
  <sheetData>
    <row r="1" s="1" customFormat="1" spans="1:1">
      <c r="A1" s="4" t="s">
        <v>261</v>
      </c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6" t="s">
        <v>204</v>
      </c>
      <c r="B3" s="6"/>
      <c r="C3" s="6"/>
      <c r="D3" s="6"/>
      <c r="E3" s="6"/>
      <c r="F3" s="6"/>
      <c r="G3" s="6"/>
      <c r="H3" s="5"/>
    </row>
    <row r="4" spans="1:8">
      <c r="A4" s="7"/>
      <c r="B4" s="7"/>
      <c r="C4" s="7"/>
      <c r="D4" s="7"/>
      <c r="E4" s="7"/>
      <c r="F4" s="7"/>
      <c r="G4" s="7"/>
      <c r="H4" s="5"/>
    </row>
    <row r="5" spans="1:8">
      <c r="A5" s="8" t="s">
        <v>205</v>
      </c>
      <c r="B5" s="9" t="s">
        <v>206</v>
      </c>
      <c r="C5" s="10"/>
      <c r="D5" s="8" t="s">
        <v>207</v>
      </c>
      <c r="E5" s="9">
        <v>2024</v>
      </c>
      <c r="F5" s="10"/>
      <c r="G5" s="10"/>
      <c r="H5" s="5"/>
    </row>
    <row r="6" s="2" customFormat="1" ht="28.8" spans="1:8">
      <c r="A6" s="11" t="s">
        <v>208</v>
      </c>
      <c r="B6" s="12" t="s">
        <v>209</v>
      </c>
      <c r="C6" s="13"/>
      <c r="D6" s="11" t="s">
        <v>210</v>
      </c>
      <c r="E6" s="14" t="s">
        <v>211</v>
      </c>
      <c r="F6" s="13"/>
      <c r="G6" s="13"/>
      <c r="H6" s="1"/>
    </row>
    <row r="7" spans="1:8">
      <c r="A7" s="15" t="s">
        <v>212</v>
      </c>
      <c r="B7" s="12" t="s">
        <v>213</v>
      </c>
      <c r="C7" s="16"/>
      <c r="D7" s="16"/>
      <c r="E7" s="16"/>
      <c r="F7" s="16"/>
      <c r="G7" s="16"/>
      <c r="H7" s="5"/>
    </row>
    <row r="9" spans="1:7">
      <c r="A9" s="17" t="s">
        <v>214</v>
      </c>
      <c r="B9" s="17" t="s">
        <v>215</v>
      </c>
      <c r="C9" s="18" t="s">
        <v>216</v>
      </c>
      <c r="D9" s="19" t="s">
        <v>217</v>
      </c>
      <c r="E9" s="20"/>
      <c r="F9" s="21"/>
      <c r="G9" s="22" t="s">
        <v>218</v>
      </c>
    </row>
    <row r="10" ht="26.4" customHeight="1" spans="1:7">
      <c r="A10" s="23"/>
      <c r="B10" s="23"/>
      <c r="C10" s="24"/>
      <c r="D10" s="25" t="s">
        <v>219</v>
      </c>
      <c r="E10" s="26" t="s">
        <v>220</v>
      </c>
      <c r="F10" s="25" t="s">
        <v>221</v>
      </c>
      <c r="G10" s="23"/>
    </row>
    <row r="11" ht="16.8" customHeight="1" spans="1:7">
      <c r="A11" s="27" t="s">
        <v>222</v>
      </c>
      <c r="B11" s="28"/>
      <c r="C11" s="29"/>
      <c r="D11" s="28"/>
      <c r="E11" s="29"/>
      <c r="F11" s="28"/>
      <c r="G11" s="30"/>
    </row>
    <row r="12" ht="7.8" customHeight="1" spans="1:7">
      <c r="A12" s="31"/>
      <c r="B12" s="31"/>
      <c r="C12" s="4"/>
      <c r="D12" s="31"/>
      <c r="E12" s="4"/>
      <c r="F12" s="31"/>
      <c r="G12" s="32"/>
    </row>
    <row r="13" s="2" customFormat="1" ht="15" customHeight="1" spans="1:7">
      <c r="A13" s="33" t="s">
        <v>223</v>
      </c>
      <c r="B13" s="31"/>
      <c r="C13" s="4"/>
      <c r="D13" s="31"/>
      <c r="E13" s="4"/>
      <c r="F13" s="31"/>
      <c r="G13" s="32"/>
    </row>
    <row r="14" spans="1:7">
      <c r="A14" s="34" t="s">
        <v>26</v>
      </c>
      <c r="B14" s="35" t="s">
        <v>27</v>
      </c>
      <c r="C14" s="36">
        <f>'[2]22ps'!B5</f>
        <v>3185072.5</v>
      </c>
      <c r="D14" s="37">
        <f>'[2]23ps'!B5</f>
        <v>2002906.76</v>
      </c>
      <c r="E14" s="37">
        <f t="shared" ref="E14:E31" si="0">F14-D14</f>
        <v>2529701.24</v>
      </c>
      <c r="F14" s="37">
        <v>4532608</v>
      </c>
      <c r="G14" s="38">
        <f>[2]PS!B5</f>
        <v>4880712</v>
      </c>
    </row>
    <row r="15" spans="1:7">
      <c r="A15" s="34" t="s">
        <v>28</v>
      </c>
      <c r="B15" s="35" t="s">
        <v>29</v>
      </c>
      <c r="C15" s="39">
        <f>'[2]22ps'!B6</f>
        <v>100369.97</v>
      </c>
      <c r="D15" s="40">
        <f>'[2]23ps'!B6</f>
        <v>44824.93</v>
      </c>
      <c r="E15" s="40">
        <f t="shared" si="0"/>
        <v>0</v>
      </c>
      <c r="F15" s="40">
        <v>44824.93</v>
      </c>
      <c r="G15" s="41">
        <f>[2]PS!B6</f>
        <v>392024.48</v>
      </c>
    </row>
    <row r="16" ht="12" customHeight="1" spans="1:7">
      <c r="A16" s="34" t="s">
        <v>30</v>
      </c>
      <c r="B16" s="35"/>
      <c r="C16" s="39"/>
      <c r="D16" s="40"/>
      <c r="E16" s="40"/>
      <c r="F16" s="40"/>
      <c r="G16" s="41"/>
    </row>
    <row r="17" spans="1:7">
      <c r="A17" s="34" t="s">
        <v>31</v>
      </c>
      <c r="B17" s="35" t="s">
        <v>32</v>
      </c>
      <c r="C17" s="39">
        <f>'[2]22ps'!B7</f>
        <v>220000</v>
      </c>
      <c r="D17" s="40">
        <f>'[2]23ps'!B7</f>
        <v>158000</v>
      </c>
      <c r="E17" s="40">
        <f t="shared" si="0"/>
        <v>226000</v>
      </c>
      <c r="F17" s="40">
        <v>384000</v>
      </c>
      <c r="G17" s="41">
        <f>[2]PS!B7</f>
        <v>408000</v>
      </c>
    </row>
    <row r="18" spans="1:7">
      <c r="A18" s="34" t="s">
        <v>33</v>
      </c>
      <c r="B18" s="35" t="s">
        <v>34</v>
      </c>
      <c r="C18" s="39">
        <f>'[2]22ps'!B8</f>
        <v>86400</v>
      </c>
      <c r="D18" s="40">
        <f>'[2]23ps'!B8</f>
        <v>50400</v>
      </c>
      <c r="E18" s="40">
        <f t="shared" si="0"/>
        <v>36000</v>
      </c>
      <c r="F18" s="40">
        <v>86400</v>
      </c>
      <c r="G18" s="41">
        <f>[2]PS!B8</f>
        <v>86400</v>
      </c>
    </row>
    <row r="19" spans="1:7">
      <c r="A19" s="34" t="s">
        <v>35</v>
      </c>
      <c r="B19" s="35" t="s">
        <v>36</v>
      </c>
      <c r="C19" s="39">
        <f>'[2]22ps'!B9</f>
        <v>86400</v>
      </c>
      <c r="D19" s="40">
        <f>'[2]23ps'!B9</f>
        <v>50400</v>
      </c>
      <c r="E19" s="40">
        <f t="shared" si="0"/>
        <v>36000</v>
      </c>
      <c r="F19" s="40">
        <v>86400</v>
      </c>
      <c r="G19" s="41">
        <f>[2]PS!B9</f>
        <v>86400</v>
      </c>
    </row>
    <row r="20" spans="1:7">
      <c r="A20" s="34" t="s">
        <v>37</v>
      </c>
      <c r="B20" s="35" t="s">
        <v>38</v>
      </c>
      <c r="C20" s="39">
        <f>'[2]22ps'!B10</f>
        <v>42000</v>
      </c>
      <c r="D20" s="40">
        <f>'[2]23ps'!B10</f>
        <v>60000</v>
      </c>
      <c r="E20" s="40">
        <f t="shared" si="0"/>
        <v>36000</v>
      </c>
      <c r="F20" s="40">
        <v>96000</v>
      </c>
      <c r="G20" s="41">
        <f>[2]PS!B10</f>
        <v>102000</v>
      </c>
    </row>
    <row r="21" spans="1:7">
      <c r="A21" s="34" t="s">
        <v>39</v>
      </c>
      <c r="B21" s="35" t="s">
        <v>40</v>
      </c>
      <c r="C21" s="39">
        <f>'[2]22ps'!B14</f>
        <v>0</v>
      </c>
      <c r="D21" s="40">
        <f>'[2]23ps'!B14</f>
        <v>0</v>
      </c>
      <c r="E21" s="40">
        <f t="shared" si="0"/>
        <v>0</v>
      </c>
      <c r="F21" s="40">
        <v>0</v>
      </c>
      <c r="G21" s="41">
        <v>0</v>
      </c>
    </row>
    <row r="22" spans="1:7">
      <c r="A22" s="34" t="s">
        <v>41</v>
      </c>
      <c r="B22" s="35" t="s">
        <v>42</v>
      </c>
      <c r="C22" s="39">
        <f>'[2]22ps'!B15</f>
        <v>0</v>
      </c>
      <c r="D22" s="40">
        <f>'[2]23ps'!B15</f>
        <v>20000</v>
      </c>
      <c r="E22" s="40">
        <f t="shared" si="0"/>
        <v>0</v>
      </c>
      <c r="F22" s="40">
        <v>20000</v>
      </c>
      <c r="G22" s="41">
        <f>[2]PS!B14</f>
        <v>10000</v>
      </c>
    </row>
    <row r="23" spans="1:7">
      <c r="A23" s="34" t="s">
        <v>43</v>
      </c>
      <c r="B23" s="35" t="s">
        <v>44</v>
      </c>
      <c r="C23" s="39">
        <f>'[2]22ps'!B16</f>
        <v>50000</v>
      </c>
      <c r="D23" s="40">
        <f>'[2]23ps'!B16</f>
        <v>0</v>
      </c>
      <c r="E23" s="40">
        <f t="shared" si="0"/>
        <v>80000</v>
      </c>
      <c r="F23" s="40">
        <v>80000</v>
      </c>
      <c r="G23" s="41">
        <f>[2]PS!B15</f>
        <v>85000</v>
      </c>
    </row>
    <row r="24" spans="1:7">
      <c r="A24" s="34" t="s">
        <v>45</v>
      </c>
      <c r="B24" s="35" t="s">
        <v>46</v>
      </c>
      <c r="C24" s="39">
        <f>'[2]22ps'!B17</f>
        <v>276000</v>
      </c>
      <c r="D24" s="40">
        <f>'[2]23ps'!B17</f>
        <v>0</v>
      </c>
      <c r="E24" s="40">
        <f t="shared" si="0"/>
        <v>379384</v>
      </c>
      <c r="F24" s="40">
        <v>379384</v>
      </c>
      <c r="G24" s="41">
        <f>[2]PS!B16</f>
        <v>406726</v>
      </c>
    </row>
    <row r="25" spans="1:7">
      <c r="A25" s="34" t="s">
        <v>47</v>
      </c>
      <c r="B25" s="35" t="s">
        <v>48</v>
      </c>
      <c r="C25" s="39">
        <f>'[2]22ps'!B18</f>
        <v>378123.9</v>
      </c>
      <c r="D25" s="40">
        <f>'[2]23ps'!B18</f>
        <v>228196.67</v>
      </c>
      <c r="E25" s="40">
        <f t="shared" si="0"/>
        <v>318116.29</v>
      </c>
      <c r="F25" s="40">
        <v>546312.96</v>
      </c>
      <c r="G25" s="41">
        <f>[2]PS!B17</f>
        <v>585685.44</v>
      </c>
    </row>
    <row r="26" spans="1:7">
      <c r="A26" s="34" t="s">
        <v>49</v>
      </c>
      <c r="B26" s="35" t="s">
        <v>50</v>
      </c>
      <c r="C26" s="39">
        <f>'[2]22ps'!B19</f>
        <v>63692.52</v>
      </c>
      <c r="D26" s="40">
        <f>'[2]23ps'!B19</f>
        <v>39529.06</v>
      </c>
      <c r="E26" s="40">
        <f t="shared" si="0"/>
        <v>51523.1</v>
      </c>
      <c r="F26" s="40">
        <v>91052.16</v>
      </c>
      <c r="G26" s="41">
        <f>[2]PS!B18</f>
        <v>97614.24</v>
      </c>
    </row>
    <row r="27" spans="1:7">
      <c r="A27" s="34" t="s">
        <v>51</v>
      </c>
      <c r="B27" s="35" t="s">
        <v>52</v>
      </c>
      <c r="C27" s="39">
        <f>'[2]22ps'!B20</f>
        <v>50541.41</v>
      </c>
      <c r="D27" s="40">
        <f>'[2]23ps'!B20</f>
        <v>36541.18</v>
      </c>
      <c r="E27" s="40">
        <f t="shared" si="0"/>
        <v>77274.02</v>
      </c>
      <c r="F27" s="40">
        <v>113815.2</v>
      </c>
      <c r="G27" s="41">
        <f>[2]PS!B19</f>
        <v>97614.24</v>
      </c>
    </row>
    <row r="28" spans="1:7">
      <c r="A28" s="34" t="s">
        <v>53</v>
      </c>
      <c r="B28" s="35" t="s">
        <v>54</v>
      </c>
      <c r="C28" s="39">
        <f>'[2]22ps'!B21</f>
        <v>10600</v>
      </c>
      <c r="D28" s="40">
        <f>'[2]23ps'!B21</f>
        <v>7300</v>
      </c>
      <c r="E28" s="40">
        <f t="shared" si="0"/>
        <v>11900</v>
      </c>
      <c r="F28" s="40">
        <v>19200</v>
      </c>
      <c r="G28" s="41">
        <f>[2]PS!B20</f>
        <v>20400</v>
      </c>
    </row>
    <row r="29" spans="1:7">
      <c r="A29" s="34" t="s">
        <v>55</v>
      </c>
      <c r="B29" s="35" t="s">
        <v>56</v>
      </c>
      <c r="C29" s="39">
        <f>'[2]22ps'!B22</f>
        <v>649639.31</v>
      </c>
      <c r="D29" s="40">
        <f>'[2]23ps'!B22</f>
        <v>0</v>
      </c>
      <c r="E29" s="40">
        <f t="shared" si="0"/>
        <v>0</v>
      </c>
      <c r="F29" s="40">
        <v>0</v>
      </c>
      <c r="G29" s="41">
        <f>[2]PS!B21</f>
        <v>0</v>
      </c>
    </row>
    <row r="30" spans="1:7">
      <c r="A30" s="34" t="s">
        <v>57</v>
      </c>
      <c r="B30" s="35" t="s">
        <v>58</v>
      </c>
      <c r="C30" s="39">
        <f>'[2]22ps'!B24+'[2]22ps'!B25+'[2]22ps'!B26</f>
        <v>409388</v>
      </c>
      <c r="D30" s="42">
        <f>'[2]23ps'!B24+'[2]23ps'!B25+'[2]23ps'!B27</f>
        <v>356822</v>
      </c>
      <c r="E30" s="42">
        <f t="shared" si="0"/>
        <v>182562</v>
      </c>
      <c r="F30" s="42">
        <v>539384</v>
      </c>
      <c r="G30" s="43">
        <f>[2]PS!B23+[2]PS!B24+[2]PS!B25</f>
        <v>576726</v>
      </c>
    </row>
    <row r="31" ht="18" customHeight="1" spans="1:7">
      <c r="A31" s="44"/>
      <c r="B31" s="45"/>
      <c r="C31" s="46">
        <f>SUM(C14:C30)</f>
        <v>5608227.61</v>
      </c>
      <c r="D31" s="46">
        <f>SUM(D14:D30)</f>
        <v>3054920.6</v>
      </c>
      <c r="E31" s="47">
        <f t="shared" si="0"/>
        <v>3964460.65</v>
      </c>
      <c r="F31" s="48">
        <f>SUM(F14:F30)</f>
        <v>7019381.25</v>
      </c>
      <c r="G31" s="49">
        <f>SUM(G14:G30)</f>
        <v>7835302.4</v>
      </c>
    </row>
    <row r="32" ht="26.4" spans="1:7">
      <c r="A32" s="50" t="s">
        <v>224</v>
      </c>
      <c r="B32" s="51"/>
      <c r="C32" s="52"/>
      <c r="D32" s="53"/>
      <c r="E32" s="53"/>
      <c r="F32" s="53"/>
      <c r="G32" s="54"/>
    </row>
    <row r="33" spans="1:7">
      <c r="A33" s="35" t="s">
        <v>61</v>
      </c>
      <c r="B33" s="35" t="s">
        <v>62</v>
      </c>
      <c r="C33" s="36">
        <f>'[2]22mooe'!B3</f>
        <v>213229</v>
      </c>
      <c r="D33" s="37">
        <f>'[2]23mooe'!B3</f>
        <v>176833.5</v>
      </c>
      <c r="E33" s="37">
        <f t="shared" ref="E33:E56" si="1">F33-D33</f>
        <v>23166.5</v>
      </c>
      <c r="F33" s="37">
        <v>200000</v>
      </c>
      <c r="G33" s="38">
        <f>[2]MOOE!B2</f>
        <v>300000</v>
      </c>
    </row>
    <row r="34" spans="1:7">
      <c r="A34" s="35" t="s">
        <v>63</v>
      </c>
      <c r="B34" s="35" t="s">
        <v>64</v>
      </c>
      <c r="C34" s="39">
        <f>'[2]22mooe'!B4</f>
        <v>400000</v>
      </c>
      <c r="D34" s="40">
        <f>'[2]23mooe'!B4</f>
        <v>121536</v>
      </c>
      <c r="E34" s="40">
        <f t="shared" si="1"/>
        <v>78464</v>
      </c>
      <c r="F34" s="40">
        <v>200000</v>
      </c>
      <c r="G34" s="41">
        <f>[2]MOOE!B3</f>
        <v>300000</v>
      </c>
    </row>
    <row r="35" spans="1:7">
      <c r="A35" s="35" t="s">
        <v>65</v>
      </c>
      <c r="B35" s="35" t="s">
        <v>66</v>
      </c>
      <c r="C35" s="39">
        <f>'[2]22mooe'!B5</f>
        <v>149273.12</v>
      </c>
      <c r="D35" s="40">
        <f>'[2]23mooe'!B5</f>
        <v>157770.01</v>
      </c>
      <c r="E35" s="40">
        <f t="shared" si="1"/>
        <v>42229.99</v>
      </c>
      <c r="F35" s="40">
        <v>200000</v>
      </c>
      <c r="G35" s="41">
        <f>[2]MOOE!B4</f>
        <v>300000</v>
      </c>
    </row>
    <row r="36" spans="1:7">
      <c r="A36" s="35" t="s">
        <v>67</v>
      </c>
      <c r="B36" s="35" t="s">
        <v>68</v>
      </c>
      <c r="C36" s="39">
        <f>'[2]22mooe'!B7</f>
        <v>8759216.18</v>
      </c>
      <c r="D36" s="40">
        <f>'[2]23mooe'!B7</f>
        <v>2393494.14</v>
      </c>
      <c r="E36" s="40">
        <f t="shared" si="1"/>
        <v>3606505.86</v>
      </c>
      <c r="F36" s="40">
        <v>6000000</v>
      </c>
      <c r="G36" s="41">
        <f>[2]MOOE!B6</f>
        <v>6000000</v>
      </c>
    </row>
    <row r="37" spans="1:7">
      <c r="A37" s="35" t="s">
        <v>69</v>
      </c>
      <c r="B37" s="35" t="s">
        <v>70</v>
      </c>
      <c r="C37" s="39">
        <f>'[2]22mooe'!B8</f>
        <v>367842</v>
      </c>
      <c r="D37" s="40">
        <f>'[2]23mooe'!B8</f>
        <v>146958</v>
      </c>
      <c r="E37" s="40">
        <f t="shared" si="1"/>
        <v>353042</v>
      </c>
      <c r="F37" s="40">
        <v>500000</v>
      </c>
      <c r="G37" s="41">
        <f>[2]MOOE!B7</f>
        <v>500000</v>
      </c>
    </row>
    <row r="38" spans="1:7">
      <c r="A38" s="35" t="s">
        <v>71</v>
      </c>
      <c r="B38" s="35" t="s">
        <v>72</v>
      </c>
      <c r="C38" s="39">
        <f>'[2]22mooe'!B9</f>
        <v>2924386.62</v>
      </c>
      <c r="D38" s="40">
        <f>'[2]23mooe'!B9</f>
        <v>1802164.15</v>
      </c>
      <c r="E38" s="40">
        <f t="shared" si="1"/>
        <v>2197835.85</v>
      </c>
      <c r="F38" s="40">
        <v>4000000</v>
      </c>
      <c r="G38" s="41">
        <f>[2]MOOE!B8</f>
        <v>4000000</v>
      </c>
    </row>
    <row r="39" spans="1:7">
      <c r="A39" s="35" t="s">
        <v>73</v>
      </c>
      <c r="B39" s="35" t="s">
        <v>74</v>
      </c>
      <c r="C39" s="39">
        <v>0</v>
      </c>
      <c r="D39" s="40">
        <v>0</v>
      </c>
      <c r="E39" s="40">
        <f t="shared" si="1"/>
        <v>5000</v>
      </c>
      <c r="F39" s="40">
        <v>5000</v>
      </c>
      <c r="G39" s="41">
        <f>[2]MOOE!B9</f>
        <v>5000</v>
      </c>
    </row>
    <row r="40" spans="1:7">
      <c r="A40" s="35" t="s">
        <v>75</v>
      </c>
      <c r="B40" s="35" t="s">
        <v>76</v>
      </c>
      <c r="C40" s="39">
        <f>'[2]22mooe'!B11</f>
        <v>0</v>
      </c>
      <c r="D40" s="40">
        <v>0</v>
      </c>
      <c r="E40" s="40">
        <f t="shared" si="1"/>
        <v>3600</v>
      </c>
      <c r="F40" s="40">
        <v>3600</v>
      </c>
      <c r="G40" s="41">
        <f>[2]MOOE!B10</f>
        <v>3600</v>
      </c>
    </row>
    <row r="41" spans="1:7">
      <c r="A41" s="35" t="s">
        <v>77</v>
      </c>
      <c r="B41" s="35" t="s">
        <v>78</v>
      </c>
      <c r="C41" s="39">
        <f>'[2]22mooe'!B12</f>
        <v>20000</v>
      </c>
      <c r="D41" s="40">
        <f>'[2]23mooe'!B12</f>
        <v>15344.6</v>
      </c>
      <c r="E41" s="40">
        <f t="shared" si="1"/>
        <v>4655.4</v>
      </c>
      <c r="F41" s="40">
        <v>20000</v>
      </c>
      <c r="G41" s="41">
        <f>[2]MOOE!B11</f>
        <v>20000</v>
      </c>
    </row>
    <row r="42" spans="1:7">
      <c r="A42" s="35" t="s">
        <v>79</v>
      </c>
      <c r="B42" s="35" t="s">
        <v>80</v>
      </c>
      <c r="C42" s="39">
        <f>'[2]22mooe'!B13</f>
        <v>0</v>
      </c>
      <c r="D42" s="40">
        <v>0</v>
      </c>
      <c r="E42" s="40">
        <f t="shared" si="1"/>
        <v>20000</v>
      </c>
      <c r="F42" s="40">
        <v>20000</v>
      </c>
      <c r="G42" s="41">
        <f>[2]MOOE!B12</f>
        <v>20000</v>
      </c>
    </row>
    <row r="43" spans="1:7">
      <c r="A43" s="35" t="s">
        <v>81</v>
      </c>
      <c r="B43" s="35" t="s">
        <v>82</v>
      </c>
      <c r="C43" s="39">
        <f>'[2]22mooe'!B15</f>
        <v>0</v>
      </c>
      <c r="D43" s="40">
        <f>'[2]23mooe'!B15</f>
        <v>36500</v>
      </c>
      <c r="E43" s="40">
        <f t="shared" si="1"/>
        <v>163500</v>
      </c>
      <c r="F43" s="40">
        <v>200000</v>
      </c>
      <c r="G43" s="41">
        <f>[2]MOOE!B14</f>
        <v>200000</v>
      </c>
    </row>
    <row r="44" spans="1:7">
      <c r="A44" s="35" t="s">
        <v>83</v>
      </c>
      <c r="B44" s="35" t="s">
        <v>84</v>
      </c>
      <c r="C44" s="39">
        <f>'[2]22mooe'!B17</f>
        <v>0</v>
      </c>
      <c r="D44" s="40">
        <f>'[2]23mooe'!B17</f>
        <v>0</v>
      </c>
      <c r="E44" s="40">
        <f t="shared" si="1"/>
        <v>20000</v>
      </c>
      <c r="F44" s="40">
        <v>20000</v>
      </c>
      <c r="G44" s="41">
        <f>[2]MOOE!B15</f>
        <v>20000</v>
      </c>
    </row>
    <row r="45" spans="1:7">
      <c r="A45" s="35" t="s">
        <v>85</v>
      </c>
      <c r="B45" s="35" t="s">
        <v>86</v>
      </c>
      <c r="C45" s="39">
        <f>'[2]22mooe'!B18</f>
        <v>98679.49</v>
      </c>
      <c r="D45" s="40">
        <f>'[2]23mooe'!B18</f>
        <v>100000</v>
      </c>
      <c r="E45" s="40"/>
      <c r="F45" s="40">
        <v>100000</v>
      </c>
      <c r="G45" s="41">
        <f>[2]MOOE!B16</f>
        <v>100000</v>
      </c>
    </row>
    <row r="46" spans="1:7">
      <c r="A46" s="35" t="s">
        <v>87</v>
      </c>
      <c r="B46" s="35" t="s">
        <v>88</v>
      </c>
      <c r="C46" s="39">
        <f>'[2]22mooe'!B14</f>
        <v>172800</v>
      </c>
      <c r="D46" s="40">
        <f>'[2]23mooe'!B14</f>
        <v>109000</v>
      </c>
      <c r="E46" s="40">
        <f t="shared" si="1"/>
        <v>117800</v>
      </c>
      <c r="F46" s="40">
        <v>226800</v>
      </c>
      <c r="G46" s="41">
        <f>[2]MOOE!B13</f>
        <v>399600</v>
      </c>
    </row>
    <row r="47" spans="1:7">
      <c r="A47" s="35" t="s">
        <v>89</v>
      </c>
      <c r="B47" s="35" t="s">
        <v>90</v>
      </c>
      <c r="C47" s="39">
        <f>'[2]22mooe'!B19</f>
        <v>7613583.4</v>
      </c>
      <c r="D47" s="40">
        <f>'[2]23mooe'!B19</f>
        <v>3965501.97</v>
      </c>
      <c r="E47" s="40">
        <f t="shared" si="1"/>
        <v>2796254.03</v>
      </c>
      <c r="F47" s="40">
        <v>6761756</v>
      </c>
      <c r="G47" s="41">
        <f>[2]MOOE!B17</f>
        <v>7997606.74</v>
      </c>
    </row>
    <row r="48" spans="1:7">
      <c r="A48" s="35" t="s">
        <v>91</v>
      </c>
      <c r="B48" s="35" t="s">
        <v>92</v>
      </c>
      <c r="C48" s="39">
        <f>'[2]22mooe'!B20</f>
        <v>3536797.8</v>
      </c>
      <c r="D48" s="40">
        <f>'[2]23mooe'!B20</f>
        <v>1498205.42</v>
      </c>
      <c r="E48" s="40">
        <f t="shared" si="1"/>
        <v>1794.58000000007</v>
      </c>
      <c r="F48" s="40">
        <v>1500000</v>
      </c>
      <c r="G48" s="41">
        <f>[2]MOOE!B18</f>
        <v>1500000</v>
      </c>
    </row>
    <row r="49" spans="1:7">
      <c r="A49" s="35" t="s">
        <v>93</v>
      </c>
      <c r="B49" s="35" t="s">
        <v>94</v>
      </c>
      <c r="C49" s="39">
        <f>'[2]22mooe'!B21</f>
        <v>0</v>
      </c>
      <c r="D49" s="40">
        <f>'[2]23mooe'!B21</f>
        <v>0</v>
      </c>
      <c r="E49" s="40">
        <f t="shared" si="1"/>
        <v>1000000</v>
      </c>
      <c r="F49" s="40">
        <v>1000000</v>
      </c>
      <c r="G49" s="41">
        <f>[2]MOOE!B19</f>
        <v>1000000</v>
      </c>
    </row>
    <row r="50" spans="1:7">
      <c r="A50" s="35" t="s">
        <v>95</v>
      </c>
      <c r="B50" s="35" t="s">
        <v>96</v>
      </c>
      <c r="C50" s="39">
        <f>'[2]22mooe'!B22</f>
        <v>230241.23</v>
      </c>
      <c r="D50" s="40">
        <f>'[2]23mooe'!B22</f>
        <v>731914</v>
      </c>
      <c r="E50" s="40">
        <f t="shared" si="1"/>
        <v>2468086</v>
      </c>
      <c r="F50" s="40">
        <v>3200000</v>
      </c>
      <c r="G50" s="41">
        <f>[2]MOOE!B20</f>
        <v>1500000</v>
      </c>
    </row>
    <row r="51" spans="1:7">
      <c r="A51" s="35" t="s">
        <v>97</v>
      </c>
      <c r="B51" s="35" t="s">
        <v>98</v>
      </c>
      <c r="C51" s="39">
        <f>'[2]22mooe'!B23</f>
        <v>0</v>
      </c>
      <c r="D51" s="40">
        <f>'[2]23mooe'!B23</f>
        <v>0</v>
      </c>
      <c r="E51" s="40">
        <f t="shared" si="1"/>
        <v>0</v>
      </c>
      <c r="F51" s="40">
        <v>0</v>
      </c>
      <c r="G51" s="41">
        <v>0</v>
      </c>
    </row>
    <row r="52" spans="1:7">
      <c r="A52" s="35" t="s">
        <v>99</v>
      </c>
      <c r="B52" s="35" t="s">
        <v>100</v>
      </c>
      <c r="C52" s="39">
        <f>'[2]22mooe'!B24</f>
        <v>2600000</v>
      </c>
      <c r="D52" s="40">
        <f>'[2]23mooe'!B24</f>
        <v>1576329.69</v>
      </c>
      <c r="E52" s="40">
        <f t="shared" si="1"/>
        <v>1023670.31</v>
      </c>
      <c r="F52" s="40">
        <v>2600000</v>
      </c>
      <c r="G52" s="41">
        <f>[2]MOOE!B21</f>
        <v>2600000</v>
      </c>
    </row>
    <row r="53" spans="1:7">
      <c r="A53" s="35" t="s">
        <v>101</v>
      </c>
      <c r="B53" s="35" t="s">
        <v>102</v>
      </c>
      <c r="C53" s="39">
        <f>'[2]22mooe'!AA25</f>
        <v>0</v>
      </c>
      <c r="D53" s="40">
        <f>'[2]23mooe'!B25</f>
        <v>0</v>
      </c>
      <c r="E53" s="40">
        <f t="shared" si="1"/>
        <v>0</v>
      </c>
      <c r="F53" s="40">
        <v>0</v>
      </c>
      <c r="G53" s="41">
        <f>[2]MOOE!B22</f>
        <v>3000000</v>
      </c>
    </row>
    <row r="54" spans="1:7">
      <c r="A54" s="35" t="s">
        <v>103</v>
      </c>
      <c r="B54" s="35" t="s">
        <v>104</v>
      </c>
      <c r="C54" s="39">
        <f>'[2]22mooe'!AA26</f>
        <v>71550</v>
      </c>
      <c r="D54" s="40">
        <f>'[2]23mooe'!B27</f>
        <v>67200</v>
      </c>
      <c r="E54" s="40">
        <f t="shared" si="1"/>
        <v>132800</v>
      </c>
      <c r="F54" s="40">
        <v>200000</v>
      </c>
      <c r="G54" s="41">
        <f>[2]MOOE!B23</f>
        <v>200000</v>
      </c>
    </row>
    <row r="55" spans="1:7">
      <c r="A55" s="35" t="s">
        <v>105</v>
      </c>
      <c r="B55" s="35" t="s">
        <v>106</v>
      </c>
      <c r="C55" s="55">
        <f>'[2]22mooe'!B28</f>
        <v>25214084.16</v>
      </c>
      <c r="D55" s="42">
        <f>'[2]23mooe'!B29</f>
        <v>10007975.29</v>
      </c>
      <c r="E55" s="42">
        <f t="shared" si="1"/>
        <v>2472024.71</v>
      </c>
      <c r="F55" s="42">
        <v>12480000</v>
      </c>
      <c r="G55" s="43">
        <f>[2]MOOE!B25</f>
        <v>5000000</v>
      </c>
    </row>
    <row r="56" ht="29.4" customHeight="1" spans="1:7">
      <c r="A56" s="56" t="s">
        <v>107</v>
      </c>
      <c r="B56" s="45"/>
      <c r="C56" s="46">
        <f>SUM(C33:C55)</f>
        <v>52371683</v>
      </c>
      <c r="D56" s="46">
        <f>SUM(D33:D55)</f>
        <v>22906726.77</v>
      </c>
      <c r="E56" s="46">
        <f t="shared" si="1"/>
        <v>16530429.23</v>
      </c>
      <c r="F56" s="49">
        <f>SUM(F33:F55)</f>
        <v>39437156</v>
      </c>
      <c r="G56" s="49">
        <f>SUM(G33:G55)</f>
        <v>34965806.74</v>
      </c>
    </row>
    <row r="57" ht="15.75" customHeight="1" spans="1:7">
      <c r="A57" s="57" t="s">
        <v>225</v>
      </c>
      <c r="B57" s="35"/>
      <c r="C57" s="39"/>
      <c r="D57" s="40"/>
      <c r="E57" s="40"/>
      <c r="F57" s="40"/>
      <c r="G57" s="41"/>
    </row>
    <row r="58" ht="15.75" customHeight="1" spans="1:7">
      <c r="A58" s="35" t="s">
        <v>226</v>
      </c>
      <c r="B58" s="35" t="s">
        <v>227</v>
      </c>
      <c r="C58" s="39">
        <v>0</v>
      </c>
      <c r="D58" s="40">
        <v>0</v>
      </c>
      <c r="E58" s="40">
        <f>F58-D58</f>
        <v>5000000</v>
      </c>
      <c r="F58" s="40">
        <v>5000000</v>
      </c>
      <c r="G58" s="41">
        <v>0</v>
      </c>
    </row>
    <row r="59" spans="1:7">
      <c r="A59" s="35" t="s">
        <v>109</v>
      </c>
      <c r="B59" s="35" t="s">
        <v>110</v>
      </c>
      <c r="C59" s="39">
        <f>'[2]22mooe'!B34</f>
        <v>100000</v>
      </c>
      <c r="D59" s="40">
        <f>'[2]23mooe'!B34</f>
        <v>61188</v>
      </c>
      <c r="E59" s="40">
        <f>F59-D59</f>
        <v>38812</v>
      </c>
      <c r="F59" s="40">
        <v>100000</v>
      </c>
      <c r="G59" s="41">
        <f>[2]MOOE!B31</f>
        <v>0</v>
      </c>
    </row>
    <row r="60" spans="1:7">
      <c r="A60" s="35" t="s">
        <v>111</v>
      </c>
      <c r="B60" s="35" t="s">
        <v>112</v>
      </c>
      <c r="C60" s="39">
        <f>'[2]22mooe'!B32</f>
        <v>100000</v>
      </c>
      <c r="D60" s="40">
        <f>'[2]23mooe'!B33</f>
        <v>0</v>
      </c>
      <c r="E60" s="40">
        <f>F60-D60</f>
        <v>100000</v>
      </c>
      <c r="F60" s="40">
        <v>100000</v>
      </c>
      <c r="G60" s="41">
        <f>[2]MOOE!B29</f>
        <v>0</v>
      </c>
    </row>
    <row r="61" spans="1:7">
      <c r="A61" s="35" t="s">
        <v>113</v>
      </c>
      <c r="B61" s="35" t="s">
        <v>114</v>
      </c>
      <c r="C61" s="39">
        <f>'[2]22mooe'!B33</f>
        <v>1535000</v>
      </c>
      <c r="D61" s="58"/>
      <c r="E61" s="58">
        <f>F61-D61</f>
        <v>9000000</v>
      </c>
      <c r="F61" s="40">
        <v>9000000</v>
      </c>
      <c r="G61" s="41">
        <f>[2]MOOE!B30</f>
        <v>0</v>
      </c>
    </row>
    <row r="62" spans="1:7">
      <c r="A62" s="35" t="s">
        <v>115</v>
      </c>
      <c r="B62" s="59" t="s">
        <v>116</v>
      </c>
      <c r="C62" s="55">
        <f>'[2]22mooe'!B35</f>
        <v>127767.7</v>
      </c>
      <c r="D62" s="42">
        <f>'[2]23mooe'!B35</f>
        <v>0</v>
      </c>
      <c r="E62" s="42">
        <f>F62-D62</f>
        <v>0</v>
      </c>
      <c r="F62" s="42">
        <v>0</v>
      </c>
      <c r="G62" s="43">
        <f>[2]MOOE!B32</f>
        <v>0</v>
      </c>
    </row>
    <row r="63" ht="18" customHeight="1" spans="1:7">
      <c r="A63" s="60" t="s">
        <v>117</v>
      </c>
      <c r="B63" s="61"/>
      <c r="C63" s="62">
        <f>SUM(C59:C62)</f>
        <v>1862767.7</v>
      </c>
      <c r="D63" s="62">
        <f>SUM(D59:D62)</f>
        <v>61188</v>
      </c>
      <c r="E63" s="63">
        <f>SUM(E58:E62)</f>
        <v>14138812</v>
      </c>
      <c r="F63" s="62">
        <f>SUM(F58:F62)</f>
        <v>14200000</v>
      </c>
      <c r="G63" s="64">
        <f>SUM(G59:G62)</f>
        <v>0</v>
      </c>
    </row>
    <row r="64" ht="21" customHeight="1" spans="1:7">
      <c r="A64" s="65" t="s">
        <v>118</v>
      </c>
      <c r="B64" s="66"/>
      <c r="C64" s="67">
        <f>C31+C56+C63</f>
        <v>59842678.31</v>
      </c>
      <c r="D64" s="67">
        <f>D31+D56+D63</f>
        <v>26022835.37</v>
      </c>
      <c r="E64" s="68">
        <f>F64-D64</f>
        <v>34633701.88</v>
      </c>
      <c r="F64" s="67">
        <f>F31+F56+F63</f>
        <v>60656537.25</v>
      </c>
      <c r="G64" s="69">
        <f>G31+G56+G63</f>
        <v>42801109.14</v>
      </c>
    </row>
    <row r="65" ht="15" spans="1:7">
      <c r="A65" s="70"/>
      <c r="B65" s="70"/>
      <c r="C65" s="71"/>
      <c r="D65" s="71"/>
      <c r="E65" s="71"/>
      <c r="F65" s="71"/>
      <c r="G65" s="71"/>
    </row>
    <row r="66" ht="15" spans="1:7">
      <c r="A66" s="72" t="s">
        <v>119</v>
      </c>
      <c r="B66" s="73"/>
      <c r="C66" s="71"/>
      <c r="D66" s="71"/>
      <c r="E66" s="71"/>
      <c r="F66" s="71"/>
      <c r="G66" s="71"/>
    </row>
    <row r="67" ht="15" spans="1:7">
      <c r="A67" s="74"/>
      <c r="B67" s="73"/>
      <c r="C67" s="71"/>
      <c r="D67" s="71"/>
      <c r="E67" s="71"/>
      <c r="F67" s="71"/>
      <c r="G67" s="71"/>
    </row>
    <row r="68" ht="15" spans="1:7">
      <c r="A68" s="74"/>
      <c r="B68" s="73"/>
      <c r="C68" s="71"/>
      <c r="D68" s="71"/>
      <c r="E68" s="71"/>
      <c r="F68" s="71"/>
      <c r="G68" s="71"/>
    </row>
    <row r="69" spans="1:7">
      <c r="A69" s="75" t="s">
        <v>120</v>
      </c>
      <c r="B69" s="72" t="s">
        <v>121</v>
      </c>
      <c r="C69" s="76"/>
      <c r="D69" s="77"/>
      <c r="E69" s="78" t="s">
        <v>122</v>
      </c>
      <c r="F69" s="78"/>
      <c r="G69" s="76"/>
    </row>
    <row r="70" spans="1:7">
      <c r="A70" s="75"/>
      <c r="B70" s="79"/>
      <c r="C70" s="76"/>
      <c r="D70" s="77"/>
      <c r="E70" s="77"/>
      <c r="F70" s="77"/>
      <c r="G70" s="76"/>
    </row>
    <row r="71" spans="2:7">
      <c r="B71" s="80"/>
      <c r="G71" t="s">
        <v>123</v>
      </c>
    </row>
    <row r="72" spans="1:7">
      <c r="A72" s="81" t="s">
        <v>124</v>
      </c>
      <c r="B72" s="81" t="s">
        <v>125</v>
      </c>
      <c r="C72" s="81"/>
      <c r="D72" s="81"/>
      <c r="E72" s="81" t="s">
        <v>124</v>
      </c>
      <c r="F72" s="81"/>
      <c r="G72" s="81"/>
    </row>
    <row r="73" spans="1:7">
      <c r="A73" s="82" t="s">
        <v>126</v>
      </c>
      <c r="B73" s="82" t="s">
        <v>127</v>
      </c>
      <c r="C73" s="82"/>
      <c r="D73" s="82"/>
      <c r="E73" s="82" t="s">
        <v>126</v>
      </c>
      <c r="F73" s="82"/>
      <c r="G73" s="82"/>
    </row>
    <row r="74" spans="2:2">
      <c r="B74" s="80"/>
    </row>
    <row r="80" s="1" customFormat="1" spans="1:1">
      <c r="A80" s="4" t="s">
        <v>261</v>
      </c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6" t="s">
        <v>204</v>
      </c>
      <c r="B82" s="6"/>
      <c r="C82" s="6"/>
      <c r="D82" s="6"/>
      <c r="E82" s="6"/>
      <c r="F82" s="6"/>
      <c r="G82" s="6"/>
      <c r="H82" s="5"/>
    </row>
    <row r="83" spans="1:8">
      <c r="A83" s="7"/>
      <c r="B83" s="7"/>
      <c r="C83" s="7"/>
      <c r="D83" s="7"/>
      <c r="E83" s="7"/>
      <c r="F83" s="7"/>
      <c r="G83" s="7"/>
      <c r="H83" s="5"/>
    </row>
    <row r="84" spans="1:8">
      <c r="A84" s="8" t="s">
        <v>205</v>
      </c>
      <c r="B84" s="9" t="s">
        <v>206</v>
      </c>
      <c r="C84" s="10"/>
      <c r="D84" s="8" t="s">
        <v>207</v>
      </c>
      <c r="E84" s="9">
        <v>2024</v>
      </c>
      <c r="F84" s="10"/>
      <c r="G84" s="10"/>
      <c r="H84" s="5"/>
    </row>
    <row r="85" ht="28.8" spans="1:8">
      <c r="A85" s="15" t="s">
        <v>208</v>
      </c>
      <c r="B85" s="12" t="s">
        <v>209</v>
      </c>
      <c r="C85" s="16"/>
      <c r="D85" s="15" t="s">
        <v>210</v>
      </c>
      <c r="E85" s="83" t="s">
        <v>228</v>
      </c>
      <c r="F85" s="16"/>
      <c r="G85" s="16"/>
      <c r="H85" s="5"/>
    </row>
    <row r="86" spans="1:8">
      <c r="A86" s="15" t="s">
        <v>212</v>
      </c>
      <c r="B86" s="12" t="s">
        <v>213</v>
      </c>
      <c r="C86" s="16"/>
      <c r="D86" s="16"/>
      <c r="E86" s="16"/>
      <c r="F86" s="16"/>
      <c r="G86" s="16"/>
      <c r="H86" s="5"/>
    </row>
    <row r="88" spans="1:7">
      <c r="A88" s="17" t="s">
        <v>214</v>
      </c>
      <c r="B88" s="17" t="s">
        <v>215</v>
      </c>
      <c r="C88" s="18" t="s">
        <v>216</v>
      </c>
      <c r="D88" s="19" t="s">
        <v>217</v>
      </c>
      <c r="E88" s="20"/>
      <c r="F88" s="21"/>
      <c r="G88" s="22" t="s">
        <v>218</v>
      </c>
    </row>
    <row r="89" ht="9.75" customHeight="1" spans="1:7">
      <c r="A89" s="23"/>
      <c r="B89" s="23"/>
      <c r="C89" s="24"/>
      <c r="D89" s="25" t="s">
        <v>219</v>
      </c>
      <c r="E89" s="26" t="s">
        <v>220</v>
      </c>
      <c r="F89" s="25" t="s">
        <v>221</v>
      </c>
      <c r="G89" s="23"/>
    </row>
    <row r="90" ht="13.8" customHeight="1" spans="1:7">
      <c r="A90" s="27" t="s">
        <v>222</v>
      </c>
      <c r="B90" s="28"/>
      <c r="C90" s="29"/>
      <c r="D90" s="28"/>
      <c r="E90" s="29"/>
      <c r="F90" s="28"/>
      <c r="G90" s="30"/>
    </row>
    <row r="91" ht="7.8" customHeight="1" spans="1:7">
      <c r="A91" s="31"/>
      <c r="B91" s="31"/>
      <c r="C91" s="4"/>
      <c r="D91" s="31"/>
      <c r="E91" s="4"/>
      <c r="F91" s="31"/>
      <c r="G91" s="32"/>
    </row>
    <row r="92" s="2" customFormat="1" ht="15" customHeight="1" spans="1:7">
      <c r="A92" s="33" t="s">
        <v>223</v>
      </c>
      <c r="B92" s="31"/>
      <c r="C92" s="4"/>
      <c r="D92" s="31"/>
      <c r="E92" s="4"/>
      <c r="F92" s="31"/>
      <c r="G92" s="32"/>
    </row>
    <row r="93" spans="1:7">
      <c r="A93" s="35" t="s">
        <v>26</v>
      </c>
      <c r="B93" s="35" t="s">
        <v>27</v>
      </c>
      <c r="C93" s="36">
        <f>'[2]22ps'!C5</f>
        <v>1563612</v>
      </c>
      <c r="D93" s="37">
        <f>'[2]23ps'!C5</f>
        <v>792084</v>
      </c>
      <c r="E93" s="37">
        <f>F93-D93</f>
        <v>792084</v>
      </c>
      <c r="F93" s="37">
        <v>1584168</v>
      </c>
      <c r="G93" s="38">
        <f>[2]PS!C5</f>
        <v>1773684</v>
      </c>
    </row>
    <row r="94" spans="1:7">
      <c r="A94" s="35" t="s">
        <v>28</v>
      </c>
      <c r="B94" s="35" t="s">
        <v>29</v>
      </c>
      <c r="C94" s="39">
        <f>'[2]22ps'!C6</f>
        <v>79182.54</v>
      </c>
      <c r="D94" s="40">
        <f>'[2]23ps'!C6</f>
        <v>47202.34</v>
      </c>
      <c r="E94" s="40">
        <f>F94-D94</f>
        <v>4767.09</v>
      </c>
      <c r="F94" s="40">
        <v>51969.43</v>
      </c>
      <c r="G94" s="41">
        <f>[2]PS!C6</f>
        <v>142464.37</v>
      </c>
    </row>
    <row r="95" spans="1:7">
      <c r="A95" s="35" t="s">
        <v>30</v>
      </c>
      <c r="B95" s="35"/>
      <c r="C95" s="39"/>
      <c r="D95" s="40"/>
      <c r="E95" s="40"/>
      <c r="F95" s="40"/>
      <c r="G95" s="41"/>
    </row>
    <row r="96" spans="1:7">
      <c r="A96" s="35" t="s">
        <v>31</v>
      </c>
      <c r="B96" s="35" t="s">
        <v>32</v>
      </c>
      <c r="C96" s="39">
        <f>'[2]22ps'!C7</f>
        <v>96000</v>
      </c>
      <c r="D96" s="40">
        <f>'[2]23ps'!C7</f>
        <v>48000</v>
      </c>
      <c r="E96" s="40">
        <f t="shared" ref="E96:E110" si="2">F96-D96</f>
        <v>48000</v>
      </c>
      <c r="F96" s="40">
        <v>96000</v>
      </c>
      <c r="G96" s="41">
        <f>[2]PS!C7</f>
        <v>120000</v>
      </c>
    </row>
    <row r="97" spans="1:7">
      <c r="A97" s="35" t="s">
        <v>33</v>
      </c>
      <c r="B97" s="35" t="s">
        <v>34</v>
      </c>
      <c r="C97" s="39">
        <f>'[2]22ps'!C8</f>
        <v>81600</v>
      </c>
      <c r="D97" s="40">
        <f>'[2]23ps'!C8</f>
        <v>47600</v>
      </c>
      <c r="E97" s="40">
        <f t="shared" si="2"/>
        <v>34000</v>
      </c>
      <c r="F97" s="40">
        <v>81600</v>
      </c>
      <c r="G97" s="41">
        <f>[2]PS!C8</f>
        <v>81600</v>
      </c>
    </row>
    <row r="98" spans="1:7">
      <c r="A98" s="35" t="s">
        <v>35</v>
      </c>
      <c r="B98" s="35" t="s">
        <v>36</v>
      </c>
      <c r="C98" s="39">
        <f>'[2]22ps'!C9</f>
        <v>81600</v>
      </c>
      <c r="D98" s="40">
        <f>'[2]23ps'!C9</f>
        <v>47600</v>
      </c>
      <c r="E98" s="40">
        <f t="shared" si="2"/>
        <v>34000</v>
      </c>
      <c r="F98" s="40">
        <v>81600</v>
      </c>
      <c r="G98" s="41">
        <f>[2]PS!C9</f>
        <v>81600</v>
      </c>
    </row>
    <row r="99" spans="1:7">
      <c r="A99" s="35" t="s">
        <v>37</v>
      </c>
      <c r="B99" s="35" t="s">
        <v>38</v>
      </c>
      <c r="C99" s="39">
        <f>'[2]22ps'!C10</f>
        <v>24000</v>
      </c>
      <c r="D99" s="40">
        <f>'[2]23ps'!C10</f>
        <v>24000</v>
      </c>
      <c r="E99" s="40">
        <f t="shared" si="2"/>
        <v>0</v>
      </c>
      <c r="F99" s="40">
        <v>24000</v>
      </c>
      <c r="G99" s="41">
        <f>[2]PS!C10</f>
        <v>30000</v>
      </c>
    </row>
    <row r="100" spans="1:7">
      <c r="A100" s="35" t="s">
        <v>39</v>
      </c>
      <c r="B100" s="35" t="s">
        <v>40</v>
      </c>
      <c r="C100" s="39">
        <f>'[2]22ps'!C14</f>
        <v>0</v>
      </c>
      <c r="D100" s="40">
        <f>'[2]23ps'!C14</f>
        <v>0</v>
      </c>
      <c r="E100" s="40">
        <f t="shared" si="2"/>
        <v>0</v>
      </c>
      <c r="F100" s="40">
        <v>0</v>
      </c>
      <c r="G100" s="41">
        <v>0</v>
      </c>
    </row>
    <row r="101" spans="1:7">
      <c r="A101" s="35" t="s">
        <v>41</v>
      </c>
      <c r="B101" s="35" t="s">
        <v>42</v>
      </c>
      <c r="C101" s="39">
        <f>'[2]22ps'!C15</f>
        <v>0</v>
      </c>
      <c r="D101" s="40">
        <f>'[2]23ps'!C15</f>
        <v>10000</v>
      </c>
      <c r="E101" s="40">
        <f t="shared" si="2"/>
        <v>0</v>
      </c>
      <c r="F101" s="40">
        <v>10000</v>
      </c>
      <c r="G101" s="41">
        <f>[2]PS!C14</f>
        <v>0</v>
      </c>
    </row>
    <row r="102" spans="1:7">
      <c r="A102" s="35" t="s">
        <v>43</v>
      </c>
      <c r="B102" s="35" t="s">
        <v>44</v>
      </c>
      <c r="C102" s="39">
        <f>'[2]22ps'!C16</f>
        <v>20000</v>
      </c>
      <c r="D102" s="40">
        <f>'[2]23ps'!C16</f>
        <v>0</v>
      </c>
      <c r="E102" s="40">
        <f t="shared" si="2"/>
        <v>20000</v>
      </c>
      <c r="F102" s="40">
        <v>20000</v>
      </c>
      <c r="G102" s="41">
        <f>[2]PS!C15</f>
        <v>25000</v>
      </c>
    </row>
    <row r="103" spans="1:7">
      <c r="A103" s="35" t="s">
        <v>45</v>
      </c>
      <c r="B103" s="35" t="s">
        <v>46</v>
      </c>
      <c r="C103" s="39">
        <f>'[2]22ps'!C17</f>
        <v>128212</v>
      </c>
      <c r="D103" s="40">
        <f>'[2]23ps'!C17</f>
        <v>0</v>
      </c>
      <c r="E103" s="40">
        <f t="shared" si="2"/>
        <v>132014</v>
      </c>
      <c r="F103" s="40">
        <v>132014</v>
      </c>
      <c r="G103" s="41">
        <f>[2]PS!C16</f>
        <v>147807</v>
      </c>
    </row>
    <row r="104" spans="1:7">
      <c r="A104" s="35" t="s">
        <v>47</v>
      </c>
      <c r="B104" s="35" t="s">
        <v>48</v>
      </c>
      <c r="C104" s="39">
        <f>'[2]22ps'!C18</f>
        <v>187633.44</v>
      </c>
      <c r="D104" s="40">
        <f>'[2]23ps'!C18</f>
        <v>95050.08</v>
      </c>
      <c r="E104" s="40">
        <f t="shared" si="2"/>
        <v>95050.08</v>
      </c>
      <c r="F104" s="40">
        <v>190100.16</v>
      </c>
      <c r="G104" s="41">
        <f>[2]PS!C17</f>
        <v>212842.08</v>
      </c>
    </row>
    <row r="105" spans="1:7">
      <c r="A105" s="35" t="s">
        <v>49</v>
      </c>
      <c r="B105" s="35" t="s">
        <v>50</v>
      </c>
      <c r="C105" s="39">
        <f>'[2]22ps'!C19</f>
        <v>31272.24</v>
      </c>
      <c r="D105" s="40">
        <f>'[2]23ps'!C19</f>
        <v>13201.4</v>
      </c>
      <c r="E105" s="40">
        <f t="shared" si="2"/>
        <v>18481.96</v>
      </c>
      <c r="F105" s="40">
        <v>31683.36</v>
      </c>
      <c r="G105" s="41">
        <f>[2]PS!C18</f>
        <v>35473.68</v>
      </c>
    </row>
    <row r="106" spans="1:7">
      <c r="A106" s="35" t="s">
        <v>51</v>
      </c>
      <c r="B106" s="35" t="s">
        <v>52</v>
      </c>
      <c r="C106" s="39">
        <f>'[2]22ps'!C20</f>
        <v>25930.37</v>
      </c>
      <c r="D106" s="40">
        <f>'[2]23ps'!C20</f>
        <v>15583.44</v>
      </c>
      <c r="E106" s="40">
        <f t="shared" si="2"/>
        <v>24020.76</v>
      </c>
      <c r="F106" s="40">
        <v>39604.2</v>
      </c>
      <c r="G106" s="41">
        <f>[2]PS!C19</f>
        <v>35473.68</v>
      </c>
    </row>
    <row r="107" spans="1:7">
      <c r="A107" s="35" t="s">
        <v>53</v>
      </c>
      <c r="B107" s="35" t="s">
        <v>54</v>
      </c>
      <c r="C107" s="39">
        <f>'[2]22ps'!C21</f>
        <v>4800</v>
      </c>
      <c r="D107" s="40">
        <f>'[2]23ps'!C21</f>
        <v>2400</v>
      </c>
      <c r="E107" s="40">
        <f t="shared" si="2"/>
        <v>2400</v>
      </c>
      <c r="F107" s="40">
        <v>4800</v>
      </c>
      <c r="G107" s="41">
        <f>[2]PS!C20</f>
        <v>6000</v>
      </c>
    </row>
    <row r="108" spans="1:7">
      <c r="A108" s="35" t="s">
        <v>55</v>
      </c>
      <c r="B108" s="35" t="s">
        <v>56</v>
      </c>
      <c r="C108" s="39">
        <f>'[2]22ps'!C22</f>
        <v>267487.46</v>
      </c>
      <c r="D108" s="40">
        <f>'[2]23ps'!C22</f>
        <v>0</v>
      </c>
      <c r="E108" s="40">
        <f t="shared" si="2"/>
        <v>0</v>
      </c>
      <c r="F108" s="40">
        <v>0</v>
      </c>
      <c r="G108" s="41">
        <f>[2]PS!C21</f>
        <v>0</v>
      </c>
    </row>
    <row r="109" spans="1:7">
      <c r="A109" s="84" t="s">
        <v>57</v>
      </c>
      <c r="B109" s="84" t="s">
        <v>58</v>
      </c>
      <c r="C109" s="55">
        <f>'[2]22ps'!C24+'[2]22ps'!C25+'[2]22ps'!C26</f>
        <v>182867</v>
      </c>
      <c r="D109" s="42">
        <f>'[2]23ps'!C24+'[2]23ps'!C25+'[2]23ps'!C27</f>
        <v>152014</v>
      </c>
      <c r="E109" s="42">
        <f t="shared" si="2"/>
        <v>20000</v>
      </c>
      <c r="F109" s="42">
        <v>172014</v>
      </c>
      <c r="G109" s="43">
        <f>[2]PS!C23+[2]PS!C24+[2]PS!C25</f>
        <v>197807</v>
      </c>
    </row>
    <row r="110" ht="18" customHeight="1" spans="1:7">
      <c r="A110" s="44" t="s">
        <v>59</v>
      </c>
      <c r="B110" s="45"/>
      <c r="C110" s="46">
        <f>SUM(C93:C109)</f>
        <v>2774197.05</v>
      </c>
      <c r="D110" s="46">
        <f>SUM(D93:D109)</f>
        <v>1294735.26</v>
      </c>
      <c r="E110" s="47">
        <f t="shared" si="2"/>
        <v>1224817.89</v>
      </c>
      <c r="F110" s="48">
        <f>SUM(F93:F109)</f>
        <v>2519553.15</v>
      </c>
      <c r="G110" s="85">
        <f>SUM(G93:G109)</f>
        <v>2889751.81</v>
      </c>
    </row>
    <row r="111" ht="26.4" spans="1:7">
      <c r="A111" s="86" t="s">
        <v>229</v>
      </c>
      <c r="B111" s="51"/>
      <c r="C111" s="52"/>
      <c r="D111" s="53"/>
      <c r="E111" s="53"/>
      <c r="F111" s="87"/>
      <c r="G111" s="54"/>
    </row>
    <row r="112" spans="1:7">
      <c r="A112" s="35" t="s">
        <v>61</v>
      </c>
      <c r="B112" s="35" t="s">
        <v>62</v>
      </c>
      <c r="C112" s="36">
        <f>'[2]22mooe'!C3</f>
        <v>100000</v>
      </c>
      <c r="D112" s="37">
        <f>'[2]23mooe'!C3</f>
        <v>85430</v>
      </c>
      <c r="E112" s="37">
        <f t="shared" ref="E112:E123" si="3">F112-D112</f>
        <v>14570</v>
      </c>
      <c r="F112" s="88">
        <v>100000</v>
      </c>
      <c r="G112" s="38">
        <f>[2]MOOE!C2</f>
        <v>200000</v>
      </c>
    </row>
    <row r="113" spans="1:7">
      <c r="A113" s="35" t="s">
        <v>63</v>
      </c>
      <c r="B113" s="35" t="s">
        <v>64</v>
      </c>
      <c r="C113" s="39">
        <f>'[2]22mooe'!C4</f>
        <v>427477.15</v>
      </c>
      <c r="D113" s="40">
        <f>'[2]23mooe'!C4</f>
        <v>80010</v>
      </c>
      <c r="E113" s="40">
        <f t="shared" si="3"/>
        <v>19990</v>
      </c>
      <c r="F113" s="58">
        <v>100000</v>
      </c>
      <c r="G113" s="41">
        <f>[2]MOOE!C3</f>
        <v>200000</v>
      </c>
    </row>
    <row r="114" spans="1:7">
      <c r="A114" s="35" t="s">
        <v>65</v>
      </c>
      <c r="B114" s="35" t="s">
        <v>66</v>
      </c>
      <c r="C114" s="39">
        <f>'[2]22mooe'!C5</f>
        <v>60000</v>
      </c>
      <c r="D114" s="40">
        <f>'[2]23mooe'!C5</f>
        <v>16325.73</v>
      </c>
      <c r="E114" s="40">
        <f t="shared" si="3"/>
        <v>43674.27</v>
      </c>
      <c r="F114" s="58">
        <v>60000</v>
      </c>
      <c r="G114" s="41">
        <f>[2]MOOE!C4</f>
        <v>100000</v>
      </c>
    </row>
    <row r="115" spans="1:7">
      <c r="A115" s="35" t="s">
        <v>67</v>
      </c>
      <c r="B115" s="35" t="s">
        <v>68</v>
      </c>
      <c r="C115" s="39">
        <f>'[2]22mooe'!C7</f>
        <v>1123688.51</v>
      </c>
      <c r="D115" s="40">
        <f>'[2]23mooe'!C7</f>
        <v>570082.45</v>
      </c>
      <c r="E115" s="40">
        <f t="shared" si="3"/>
        <v>229917.55</v>
      </c>
      <c r="F115" s="58">
        <v>800000</v>
      </c>
      <c r="G115" s="41">
        <f>[2]MOOE!C6</f>
        <v>1000000</v>
      </c>
    </row>
    <row r="116" spans="1:7">
      <c r="A116" s="35" t="s">
        <v>75</v>
      </c>
      <c r="B116" s="35" t="s">
        <v>76</v>
      </c>
      <c r="C116" s="39">
        <f>'[2]22mooe'!C11</f>
        <v>3600</v>
      </c>
      <c r="D116" s="40">
        <f>'[2]23mooe'!C11</f>
        <v>913</v>
      </c>
      <c r="E116" s="40">
        <f t="shared" si="3"/>
        <v>2687</v>
      </c>
      <c r="F116" s="58">
        <v>3600</v>
      </c>
      <c r="G116" s="41">
        <f>[2]MOOE!C10</f>
        <v>3600</v>
      </c>
    </row>
    <row r="117" spans="1:7">
      <c r="A117" s="35" t="s">
        <v>79</v>
      </c>
      <c r="B117" s="35" t="s">
        <v>80</v>
      </c>
      <c r="C117" s="39">
        <f>'[2]22mooe'!C13</f>
        <v>0</v>
      </c>
      <c r="D117" s="40">
        <f>'[2]23mooe'!C13</f>
        <v>300000</v>
      </c>
      <c r="E117" s="40">
        <f t="shared" si="3"/>
        <v>0</v>
      </c>
      <c r="F117" s="58">
        <v>300000</v>
      </c>
      <c r="G117" s="41">
        <f>[2]MOOE!C12</f>
        <v>510000</v>
      </c>
    </row>
    <row r="118" spans="1:7">
      <c r="A118" s="35" t="s">
        <v>81</v>
      </c>
      <c r="B118" s="35" t="s">
        <v>82</v>
      </c>
      <c r="C118" s="39">
        <v>0</v>
      </c>
      <c r="D118" s="40">
        <v>0</v>
      </c>
      <c r="E118" s="40">
        <f t="shared" si="3"/>
        <v>0</v>
      </c>
      <c r="F118" s="58">
        <v>0</v>
      </c>
      <c r="G118" s="41">
        <v>0</v>
      </c>
    </row>
    <row r="119" spans="1:7">
      <c r="A119" s="35" t="s">
        <v>89</v>
      </c>
      <c r="B119" s="35" t="s">
        <v>90</v>
      </c>
      <c r="C119" s="39">
        <f>'[2]22mooe'!C19</f>
        <v>699713.1</v>
      </c>
      <c r="D119" s="40">
        <f>'[2]23mooe'!C19</f>
        <v>244704</v>
      </c>
      <c r="E119" s="40">
        <f t="shared" si="3"/>
        <v>306586</v>
      </c>
      <c r="F119" s="58">
        <v>551290</v>
      </c>
      <c r="G119" s="41">
        <f>[2]MOOE!C17</f>
        <v>551290</v>
      </c>
    </row>
    <row r="120" spans="1:7">
      <c r="A120" s="35" t="s">
        <v>93</v>
      </c>
      <c r="B120" s="35" t="s">
        <v>94</v>
      </c>
      <c r="C120" s="39">
        <v>0</v>
      </c>
      <c r="D120" s="40">
        <v>0</v>
      </c>
      <c r="E120" s="40">
        <f t="shared" si="3"/>
        <v>0</v>
      </c>
      <c r="F120" s="58">
        <v>0</v>
      </c>
      <c r="G120" s="41">
        <f>[2]MOOE!C19</f>
        <v>0</v>
      </c>
    </row>
    <row r="121" spans="1:7">
      <c r="A121" s="35" t="s">
        <v>95</v>
      </c>
      <c r="B121" s="35" t="s">
        <v>96</v>
      </c>
      <c r="C121" s="39">
        <f>'[2]22mooe'!C22</f>
        <v>42055</v>
      </c>
      <c r="D121" s="40">
        <f>'[2]23mooe'!C22</f>
        <v>48935</v>
      </c>
      <c r="E121" s="40">
        <f t="shared" si="3"/>
        <v>251065</v>
      </c>
      <c r="F121" s="58">
        <v>300000</v>
      </c>
      <c r="G121" s="41">
        <f>[2]MOOE!C20</f>
        <v>300000</v>
      </c>
    </row>
    <row r="122" spans="1:7">
      <c r="A122" s="35" t="s">
        <v>105</v>
      </c>
      <c r="B122" s="35" t="s">
        <v>106</v>
      </c>
      <c r="C122" s="55">
        <f>'[2]22mooe'!C28</f>
        <v>1041700</v>
      </c>
      <c r="D122" s="42">
        <f>'[2]23mooe'!C29</f>
        <v>730129.69</v>
      </c>
      <c r="E122" s="42">
        <f t="shared" si="3"/>
        <v>69870.3100000001</v>
      </c>
      <c r="F122" s="89">
        <v>800000</v>
      </c>
      <c r="G122" s="43">
        <f>[2]MOOE!C25</f>
        <v>1000000</v>
      </c>
    </row>
    <row r="123" ht="18" customHeight="1" spans="1:7">
      <c r="A123" s="90" t="s">
        <v>107</v>
      </c>
      <c r="B123" s="91"/>
      <c r="C123" s="46">
        <f>SUM(C112:C122)</f>
        <v>3498233.76</v>
      </c>
      <c r="D123" s="92">
        <f>SUM(D112:D122)</f>
        <v>2076529.87</v>
      </c>
      <c r="E123" s="46">
        <f t="shared" si="3"/>
        <v>938360.13</v>
      </c>
      <c r="F123" s="48">
        <f>SUM(F112:F122)</f>
        <v>3014890</v>
      </c>
      <c r="G123" s="85">
        <f>SUM(G112:G122)</f>
        <v>3864890</v>
      </c>
    </row>
    <row r="124" ht="18" customHeight="1" spans="1:7">
      <c r="A124" s="57" t="s">
        <v>225</v>
      </c>
      <c r="B124" s="93"/>
      <c r="C124" s="39"/>
      <c r="D124" s="40"/>
      <c r="E124" s="40"/>
      <c r="F124" s="58"/>
      <c r="G124" s="54"/>
    </row>
    <row r="125" spans="1:7">
      <c r="A125" s="35" t="s">
        <v>111</v>
      </c>
      <c r="B125" s="94" t="s">
        <v>130</v>
      </c>
      <c r="C125" s="39">
        <v>0</v>
      </c>
      <c r="D125" s="40">
        <v>0</v>
      </c>
      <c r="E125" s="40">
        <f>F125-D125</f>
        <v>0</v>
      </c>
      <c r="F125" s="58">
        <v>0</v>
      </c>
      <c r="G125" s="41">
        <f>[2]MOOE!C29</f>
        <v>100000</v>
      </c>
    </row>
    <row r="126" spans="1:7">
      <c r="A126" s="35" t="s">
        <v>131</v>
      </c>
      <c r="B126" s="95" t="s">
        <v>110</v>
      </c>
      <c r="C126" s="39">
        <f>'[2]22mooe'!C34</f>
        <v>0</v>
      </c>
      <c r="D126" s="40">
        <f>'[2]23mooe'!C34</f>
        <v>0</v>
      </c>
      <c r="E126" s="40">
        <f>F126-D126</f>
        <v>0</v>
      </c>
      <c r="F126" s="58">
        <v>0</v>
      </c>
      <c r="G126" s="41">
        <f>[2]MOOE!C31</f>
        <v>0</v>
      </c>
    </row>
    <row r="127" spans="1:7">
      <c r="A127" s="35" t="s">
        <v>113</v>
      </c>
      <c r="B127" s="95" t="s">
        <v>114</v>
      </c>
      <c r="C127" s="96">
        <v>0</v>
      </c>
      <c r="D127" s="58">
        <f>'[2]23mooe'!C36</f>
        <v>142964</v>
      </c>
      <c r="E127" s="40">
        <f>F127-D127</f>
        <v>7036</v>
      </c>
      <c r="F127" s="58">
        <v>150000</v>
      </c>
      <c r="G127" s="41"/>
    </row>
    <row r="128" ht="18" customHeight="1" spans="1:7">
      <c r="A128" s="60" t="s">
        <v>117</v>
      </c>
      <c r="B128" s="61"/>
      <c r="C128" s="62">
        <f>SUM(C125:C126)</f>
        <v>0</v>
      </c>
      <c r="D128" s="62">
        <f>SUM(D125:D127)</f>
        <v>142964</v>
      </c>
      <c r="E128" s="63">
        <f>SUM(E125:E127)</f>
        <v>7036</v>
      </c>
      <c r="F128" s="62">
        <f>SUM(F125:F127)</f>
        <v>150000</v>
      </c>
      <c r="G128" s="64">
        <f>SUM(G125:G126)</f>
        <v>100000</v>
      </c>
    </row>
    <row r="129" ht="17.25" customHeight="1" spans="1:7">
      <c r="A129" s="44" t="s">
        <v>230</v>
      </c>
      <c r="B129" s="66"/>
      <c r="C129" s="67">
        <f>C110+C123+C128</f>
        <v>6272430.81</v>
      </c>
      <c r="D129" s="67">
        <f>D110+D123+D128</f>
        <v>3514229.13</v>
      </c>
      <c r="E129" s="68">
        <f>F129-D129</f>
        <v>2170214.02</v>
      </c>
      <c r="F129" s="67">
        <f>F110+F123+F128</f>
        <v>5684443.15</v>
      </c>
      <c r="G129" s="69">
        <f>G110+G123+G128</f>
        <v>6854641.81</v>
      </c>
    </row>
    <row r="130" ht="15" spans="1:7">
      <c r="A130" s="70"/>
      <c r="B130" s="70"/>
      <c r="C130" s="71"/>
      <c r="D130" s="71"/>
      <c r="E130" s="71"/>
      <c r="F130" s="71"/>
      <c r="G130" s="71"/>
    </row>
    <row r="131" ht="15" spans="1:7">
      <c r="A131" s="72" t="s">
        <v>119</v>
      </c>
      <c r="B131" s="73"/>
      <c r="C131" s="71"/>
      <c r="D131" s="71"/>
      <c r="E131" s="71"/>
      <c r="F131" s="71"/>
      <c r="G131" s="71"/>
    </row>
    <row r="132" ht="15" spans="1:7">
      <c r="A132" s="74"/>
      <c r="B132" s="73"/>
      <c r="C132" s="71"/>
      <c r="D132" s="71"/>
      <c r="E132" s="71"/>
      <c r="F132" s="71"/>
      <c r="G132" s="71"/>
    </row>
    <row r="133" ht="15" spans="1:7">
      <c r="A133" s="74"/>
      <c r="B133" s="73"/>
      <c r="C133" s="71"/>
      <c r="D133" s="71"/>
      <c r="E133" s="97"/>
      <c r="F133" s="71"/>
      <c r="G133" s="71"/>
    </row>
    <row r="134" spans="1:7">
      <c r="A134" s="75" t="s">
        <v>120</v>
      </c>
      <c r="B134" s="72" t="s">
        <v>121</v>
      </c>
      <c r="C134" s="76"/>
      <c r="D134" s="77"/>
      <c r="E134" s="78" t="s">
        <v>122</v>
      </c>
      <c r="F134" s="78"/>
      <c r="G134" s="76"/>
    </row>
    <row r="135" spans="1:7">
      <c r="A135" s="81" t="s">
        <v>134</v>
      </c>
      <c r="B135" s="81" t="s">
        <v>125</v>
      </c>
      <c r="C135" s="81"/>
      <c r="D135" s="81"/>
      <c r="E135" s="81" t="s">
        <v>124</v>
      </c>
      <c r="F135" s="81"/>
      <c r="G135" s="81"/>
    </row>
    <row r="136" spans="1:7">
      <c r="A136" s="82" t="s">
        <v>135</v>
      </c>
      <c r="B136" s="82" t="s">
        <v>127</v>
      </c>
      <c r="C136" s="82"/>
      <c r="D136" s="82"/>
      <c r="E136" s="82" t="s">
        <v>126</v>
      </c>
      <c r="F136" s="82"/>
      <c r="G136" s="82"/>
    </row>
    <row r="137" spans="1:7">
      <c r="A137" s="82"/>
      <c r="B137" s="82"/>
      <c r="C137" s="82"/>
      <c r="D137" s="82"/>
      <c r="E137" s="82"/>
      <c r="F137" s="82"/>
      <c r="G137" s="82"/>
    </row>
    <row r="138" spans="1:7">
      <c r="A138" s="82"/>
      <c r="B138" s="82"/>
      <c r="C138" s="82"/>
      <c r="D138" s="82"/>
      <c r="E138" s="82"/>
      <c r="F138" s="82"/>
      <c r="G138" s="82"/>
    </row>
    <row r="139" spans="1:7">
      <c r="A139" s="98"/>
      <c r="B139" s="98"/>
      <c r="C139" s="98"/>
      <c r="D139" s="98"/>
      <c r="E139" s="98"/>
      <c r="F139" s="98"/>
      <c r="G139" s="98"/>
    </row>
    <row r="140" spans="1:7">
      <c r="A140" s="99"/>
      <c r="B140" s="100"/>
      <c r="C140" s="100"/>
      <c r="D140" s="100"/>
      <c r="E140" s="100"/>
      <c r="F140" s="100"/>
      <c r="G140" s="100"/>
    </row>
    <row r="141" spans="1:7">
      <c r="A141" s="101"/>
      <c r="B141" s="100"/>
      <c r="C141" s="100"/>
      <c r="D141" s="100"/>
      <c r="E141" s="100"/>
      <c r="F141" s="100"/>
      <c r="G141" s="100"/>
    </row>
    <row r="142" s="1" customFormat="1" spans="1:1">
      <c r="A142" s="4" t="s">
        <v>261</v>
      </c>
    </row>
    <row r="143" spans="1:8">
      <c r="A143" s="5"/>
      <c r="B143" s="5"/>
      <c r="C143" s="5"/>
      <c r="D143" s="5"/>
      <c r="E143" s="5"/>
      <c r="F143" s="5"/>
      <c r="G143" s="5"/>
      <c r="H143" s="5"/>
    </row>
    <row r="144" spans="1:8">
      <c r="A144" s="6" t="s">
        <v>204</v>
      </c>
      <c r="B144" s="6"/>
      <c r="C144" s="6"/>
      <c r="D144" s="6"/>
      <c r="E144" s="6"/>
      <c r="F144" s="6"/>
      <c r="G144" s="6"/>
      <c r="H144" s="5"/>
    </row>
    <row r="145" spans="1:8">
      <c r="A145" s="7"/>
      <c r="B145" s="7"/>
      <c r="C145" s="7"/>
      <c r="D145" s="7"/>
      <c r="E145" s="7"/>
      <c r="F145" s="7"/>
      <c r="G145" s="7"/>
      <c r="H145" s="5"/>
    </row>
    <row r="146" spans="1:8">
      <c r="A146" s="8" t="s">
        <v>205</v>
      </c>
      <c r="B146" s="9" t="s">
        <v>206</v>
      </c>
      <c r="C146" s="10"/>
      <c r="D146" s="8" t="s">
        <v>207</v>
      </c>
      <c r="E146" s="9">
        <v>2024</v>
      </c>
      <c r="F146" s="10"/>
      <c r="G146" s="10"/>
      <c r="H146" s="5"/>
    </row>
    <row r="147" ht="43.2" spans="1:8">
      <c r="A147" s="15" t="s">
        <v>208</v>
      </c>
      <c r="B147" s="12" t="s">
        <v>209</v>
      </c>
      <c r="C147" s="16"/>
      <c r="D147" s="15" t="s">
        <v>210</v>
      </c>
      <c r="E147" s="83" t="s">
        <v>231</v>
      </c>
      <c r="F147" s="16"/>
      <c r="G147" s="16"/>
      <c r="H147" s="5"/>
    </row>
    <row r="148" spans="1:8">
      <c r="A148" s="15" t="s">
        <v>212</v>
      </c>
      <c r="B148" s="12" t="s">
        <v>213</v>
      </c>
      <c r="C148" s="16"/>
      <c r="D148" s="16"/>
      <c r="E148" s="16"/>
      <c r="F148" s="16"/>
      <c r="G148" s="16"/>
      <c r="H148" s="5"/>
    </row>
    <row r="150" spans="1:7">
      <c r="A150" s="17" t="s">
        <v>214</v>
      </c>
      <c r="B150" s="17" t="s">
        <v>215</v>
      </c>
      <c r="C150" s="18" t="s">
        <v>216</v>
      </c>
      <c r="D150" s="19" t="s">
        <v>217</v>
      </c>
      <c r="E150" s="20"/>
      <c r="F150" s="21"/>
      <c r="G150" s="22" t="s">
        <v>218</v>
      </c>
    </row>
    <row r="151" ht="9.75" customHeight="1" spans="1:7">
      <c r="A151" s="23"/>
      <c r="B151" s="23"/>
      <c r="C151" s="24"/>
      <c r="D151" s="25" t="s">
        <v>219</v>
      </c>
      <c r="E151" s="26" t="s">
        <v>220</v>
      </c>
      <c r="F151" s="25" t="s">
        <v>221</v>
      </c>
      <c r="G151" s="23"/>
    </row>
    <row r="152" ht="24" customHeight="1" spans="1:7">
      <c r="A152" s="27" t="s">
        <v>222</v>
      </c>
      <c r="B152" s="28"/>
      <c r="C152" s="29"/>
      <c r="D152" s="28"/>
      <c r="E152" s="29"/>
      <c r="F152" s="28"/>
      <c r="G152" s="30"/>
    </row>
    <row r="153" ht="7.8" customHeight="1" spans="1:7">
      <c r="A153" s="31"/>
      <c r="B153" s="31"/>
      <c r="C153" s="4"/>
      <c r="D153" s="31"/>
      <c r="E153" s="4"/>
      <c r="F153" s="31"/>
      <c r="G153" s="32"/>
    </row>
    <row r="154" s="2" customFormat="1" ht="15" customHeight="1" spans="1:7">
      <c r="A154" s="33" t="s">
        <v>223</v>
      </c>
      <c r="B154" s="31"/>
      <c r="C154" s="4"/>
      <c r="D154" s="31"/>
      <c r="E154" s="4"/>
      <c r="F154" s="31"/>
      <c r="G154" s="32"/>
    </row>
    <row r="155" spans="1:7">
      <c r="A155" s="35" t="s">
        <v>26</v>
      </c>
      <c r="B155" s="35" t="s">
        <v>27</v>
      </c>
      <c r="C155" s="36">
        <f>'[2]22ps'!D5</f>
        <v>10234518</v>
      </c>
      <c r="D155" s="37">
        <f>'[2]23ps'!D5</f>
        <v>5206638</v>
      </c>
      <c r="E155" s="37">
        <f>F155-D155</f>
        <v>5203314</v>
      </c>
      <c r="F155" s="37">
        <v>10409952</v>
      </c>
      <c r="G155" s="38">
        <f>[2]PS!D5</f>
        <v>10413408</v>
      </c>
    </row>
    <row r="156" spans="1:7">
      <c r="A156" s="35" t="s">
        <v>28</v>
      </c>
      <c r="B156" s="35" t="s">
        <v>29</v>
      </c>
      <c r="C156" s="39">
        <f>'[2]22ps'!D6</f>
        <v>517124.23</v>
      </c>
      <c r="D156" s="40">
        <f>'[2]23ps'!D6</f>
        <v>396046.31</v>
      </c>
      <c r="E156" s="40">
        <f>F156-D156</f>
        <v>13521.67</v>
      </c>
      <c r="F156" s="40">
        <v>409567.98</v>
      </c>
      <c r="G156" s="41">
        <f>[2]PS!D6</f>
        <v>836417.08</v>
      </c>
    </row>
    <row r="157" spans="1:7">
      <c r="A157" s="35" t="s">
        <v>30</v>
      </c>
      <c r="B157" s="35"/>
      <c r="C157" s="39"/>
      <c r="D157" s="40"/>
      <c r="E157" s="40"/>
      <c r="F157" s="40"/>
      <c r="G157" s="41"/>
    </row>
    <row r="158" spans="1:7">
      <c r="A158" s="35" t="s">
        <v>31</v>
      </c>
      <c r="B158" s="35" t="s">
        <v>32</v>
      </c>
      <c r="C158" s="39">
        <f>'[2]22ps'!D7</f>
        <v>402000</v>
      </c>
      <c r="D158" s="40">
        <f>'[2]23ps'!D7</f>
        <v>204000</v>
      </c>
      <c r="E158" s="40">
        <f t="shared" ref="E158:E172" si="4">F158-D158</f>
        <v>204000</v>
      </c>
      <c r="F158" s="40">
        <v>408000</v>
      </c>
      <c r="G158" s="41">
        <f>[2]PS!D7</f>
        <v>408000</v>
      </c>
    </row>
    <row r="159" spans="1:7">
      <c r="A159" s="35" t="s">
        <v>33</v>
      </c>
      <c r="B159" s="35" t="s">
        <v>34</v>
      </c>
      <c r="C159" s="39">
        <f>'[2]22ps'!D8</f>
        <v>792000</v>
      </c>
      <c r="D159" s="40">
        <f>'[2]23ps'!D8</f>
        <v>462000</v>
      </c>
      <c r="E159" s="40">
        <f t="shared" si="4"/>
        <v>330000</v>
      </c>
      <c r="F159" s="40">
        <v>792000</v>
      </c>
      <c r="G159" s="41">
        <f>[2]PS!D8</f>
        <v>792000</v>
      </c>
    </row>
    <row r="160" spans="1:7">
      <c r="A160" s="35" t="s">
        <v>35</v>
      </c>
      <c r="B160" s="35" t="s">
        <v>36</v>
      </c>
      <c r="C160" s="39">
        <f>'[2]22ps'!D9</f>
        <v>792000</v>
      </c>
      <c r="D160" s="40">
        <f>'[2]23ps'!D9</f>
        <v>462000</v>
      </c>
      <c r="E160" s="40">
        <f t="shared" si="4"/>
        <v>330000</v>
      </c>
      <c r="F160" s="40">
        <v>792000</v>
      </c>
      <c r="G160" s="41">
        <f>[2]PS!D9</f>
        <v>792000</v>
      </c>
    </row>
    <row r="161" spans="1:7">
      <c r="A161" s="35" t="s">
        <v>37</v>
      </c>
      <c r="B161" s="35" t="s">
        <v>38</v>
      </c>
      <c r="C161" s="39">
        <f>'[2]22ps'!D10</f>
        <v>84000</v>
      </c>
      <c r="D161" s="40">
        <f>'[2]23ps'!D10</f>
        <v>102000</v>
      </c>
      <c r="E161" s="40">
        <f t="shared" si="4"/>
        <v>0</v>
      </c>
      <c r="F161" s="40">
        <v>102000</v>
      </c>
      <c r="G161" s="41">
        <f>[2]PS!D10</f>
        <v>102000</v>
      </c>
    </row>
    <row r="162" spans="1:7">
      <c r="A162" s="35" t="s">
        <v>39</v>
      </c>
      <c r="B162" s="35" t="s">
        <v>40</v>
      </c>
      <c r="C162" s="39">
        <f>'[2]22ps'!D14</f>
        <v>0</v>
      </c>
      <c r="D162" s="40">
        <f>'[2]23ps'!D14</f>
        <v>0</v>
      </c>
      <c r="E162" s="40">
        <f t="shared" si="4"/>
        <v>0</v>
      </c>
      <c r="F162" s="40">
        <v>0</v>
      </c>
      <c r="G162" s="41">
        <v>0</v>
      </c>
    </row>
    <row r="163" spans="1:7">
      <c r="A163" s="35" t="s">
        <v>41</v>
      </c>
      <c r="B163" s="35" t="s">
        <v>42</v>
      </c>
      <c r="C163" s="39">
        <f>'[2]22ps'!D15</f>
        <v>0</v>
      </c>
      <c r="D163" s="40">
        <f>'[2]23ps'!D15</f>
        <v>0</v>
      </c>
      <c r="E163" s="40">
        <f t="shared" si="4"/>
        <v>0</v>
      </c>
      <c r="F163" s="40">
        <v>0</v>
      </c>
      <c r="G163" s="41">
        <f>[2]PS!D14</f>
        <v>0</v>
      </c>
    </row>
    <row r="164" spans="1:7">
      <c r="A164" s="35" t="s">
        <v>43</v>
      </c>
      <c r="B164" s="35" t="s">
        <v>44</v>
      </c>
      <c r="C164" s="39">
        <f>'[2]22ps'!D16</f>
        <v>76000</v>
      </c>
      <c r="D164" s="40">
        <f>'[2]23ps'!D16</f>
        <v>0</v>
      </c>
      <c r="E164" s="40">
        <f t="shared" si="4"/>
        <v>85000</v>
      </c>
      <c r="F164" s="40">
        <v>85000</v>
      </c>
      <c r="G164" s="41">
        <f>[2]PS!D15</f>
        <v>85000</v>
      </c>
    </row>
    <row r="165" spans="1:7">
      <c r="A165" s="35" t="s">
        <v>45</v>
      </c>
      <c r="B165" s="35" t="s">
        <v>46</v>
      </c>
      <c r="C165" s="39">
        <f>'[2]22ps'!D17</f>
        <v>850251</v>
      </c>
      <c r="D165" s="40">
        <f>'[2]23ps'!D17</f>
        <v>0</v>
      </c>
      <c r="E165" s="40">
        <f t="shared" si="4"/>
        <v>867496</v>
      </c>
      <c r="F165" s="40">
        <v>867496</v>
      </c>
      <c r="G165" s="41">
        <f>[2]PS!D16</f>
        <v>867784</v>
      </c>
    </row>
    <row r="166" spans="1:7">
      <c r="A166" s="35" t="s">
        <v>47</v>
      </c>
      <c r="B166" s="35" t="s">
        <v>48</v>
      </c>
      <c r="C166" s="39">
        <f>'[2]22ps'!D18</f>
        <v>1100611.19</v>
      </c>
      <c r="D166" s="40">
        <f>'[2]23ps'!D18</f>
        <v>570912.64</v>
      </c>
      <c r="E166" s="40">
        <f t="shared" si="4"/>
        <v>678281.6</v>
      </c>
      <c r="F166" s="40">
        <v>1249194.24</v>
      </c>
      <c r="G166" s="41">
        <f>[2]PS!D17</f>
        <v>1249608.96</v>
      </c>
    </row>
    <row r="167" spans="1:7">
      <c r="A167" s="35" t="s">
        <v>49</v>
      </c>
      <c r="B167" s="35" t="s">
        <v>50</v>
      </c>
      <c r="C167" s="39">
        <f>'[2]22ps'!D19</f>
        <v>182678.16</v>
      </c>
      <c r="D167" s="40">
        <f>'[2]23ps'!D19</f>
        <v>95484.56</v>
      </c>
      <c r="E167" s="40">
        <f t="shared" si="4"/>
        <v>112714.48</v>
      </c>
      <c r="F167" s="40">
        <v>208199.04</v>
      </c>
      <c r="G167" s="41">
        <f>[2]PS!D18</f>
        <v>208268.16</v>
      </c>
    </row>
    <row r="168" spans="1:7">
      <c r="A168" s="35" t="s">
        <v>51</v>
      </c>
      <c r="B168" s="35" t="s">
        <v>52</v>
      </c>
      <c r="C168" s="39">
        <f>'[2]22ps'!D20</f>
        <v>137623.58</v>
      </c>
      <c r="D168" s="40">
        <f>'[2]23ps'!D20</f>
        <v>86838.12</v>
      </c>
      <c r="E168" s="40">
        <f t="shared" si="4"/>
        <v>173410.68</v>
      </c>
      <c r="F168" s="40">
        <v>260248.8</v>
      </c>
      <c r="G168" s="41">
        <f>[2]PS!D19</f>
        <v>208268.16</v>
      </c>
    </row>
    <row r="169" spans="1:7">
      <c r="A169" s="35" t="s">
        <v>53</v>
      </c>
      <c r="B169" s="35" t="s">
        <v>54</v>
      </c>
      <c r="C169" s="39">
        <f>'[2]22ps'!D21</f>
        <v>16800</v>
      </c>
      <c r="D169" s="40">
        <f>'[2]23ps'!D21</f>
        <v>9600</v>
      </c>
      <c r="E169" s="40">
        <f t="shared" si="4"/>
        <v>10800</v>
      </c>
      <c r="F169" s="40">
        <v>20400</v>
      </c>
      <c r="G169" s="41">
        <f>[2]PS!D20</f>
        <v>20400</v>
      </c>
    </row>
    <row r="170" spans="1:7">
      <c r="A170" s="35" t="s">
        <v>55</v>
      </c>
      <c r="B170" s="35" t="s">
        <v>56</v>
      </c>
      <c r="C170" s="39">
        <f>'[2]22ps'!D22</f>
        <v>4279954.73</v>
      </c>
      <c r="D170" s="40">
        <f>'[2]23ps'!D22</f>
        <v>0</v>
      </c>
      <c r="E170" s="40">
        <f t="shared" si="4"/>
        <v>0</v>
      </c>
      <c r="F170" s="40">
        <v>0</v>
      </c>
      <c r="G170" s="41">
        <f>[2]PS!D21</f>
        <v>798357</v>
      </c>
    </row>
    <row r="171" spans="1:7">
      <c r="A171" s="84" t="s">
        <v>57</v>
      </c>
      <c r="B171" s="84" t="s">
        <v>58</v>
      </c>
      <c r="C171" s="55">
        <f>'[2]22ps'!D24+'[2]22ps'!D25+'[2]22ps'!D26</f>
        <v>1046010.51</v>
      </c>
      <c r="D171" s="42">
        <f>'[2]23ps'!D24+'[2]23ps'!D25+'[2]23ps'!D27</f>
        <v>952790</v>
      </c>
      <c r="E171" s="42">
        <f t="shared" si="4"/>
        <v>84706</v>
      </c>
      <c r="F171" s="42">
        <v>1037496</v>
      </c>
      <c r="G171" s="43">
        <f>[2]PS!D23+[2]PS!D24+[2]PS!D25</f>
        <v>1037784</v>
      </c>
    </row>
    <row r="172" ht="18" customHeight="1" spans="1:7">
      <c r="A172" s="44" t="s">
        <v>59</v>
      </c>
      <c r="B172" s="45"/>
      <c r="C172" s="46">
        <f>SUM(C155:C171)</f>
        <v>20511571.4</v>
      </c>
      <c r="D172" s="46">
        <f>SUM(D155:D171)</f>
        <v>8548309.63</v>
      </c>
      <c r="E172" s="46">
        <f t="shared" si="4"/>
        <v>8093244.43</v>
      </c>
      <c r="F172" s="102">
        <f>SUM(F155:F171)</f>
        <v>16641554.06</v>
      </c>
      <c r="G172" s="85">
        <f>SUM(G155:G171)</f>
        <v>17819295.36</v>
      </c>
    </row>
    <row r="173" ht="26.4" spans="1:7">
      <c r="A173" s="86" t="s">
        <v>229</v>
      </c>
      <c r="B173" s="51"/>
      <c r="C173" s="52"/>
      <c r="D173" s="53"/>
      <c r="E173" s="53"/>
      <c r="F173" s="53"/>
      <c r="G173" s="54"/>
    </row>
    <row r="174" spans="1:7">
      <c r="A174" s="35" t="s">
        <v>61</v>
      </c>
      <c r="B174" s="35" t="s">
        <v>62</v>
      </c>
      <c r="C174" s="36">
        <f>'[2]22mooe'!D3</f>
        <v>500000</v>
      </c>
      <c r="D174" s="37">
        <f>'[2]23mooe'!D3</f>
        <v>555070</v>
      </c>
      <c r="E174" s="37">
        <f t="shared" ref="E174:E186" si="5">F174-D174</f>
        <v>44930</v>
      </c>
      <c r="F174" s="37">
        <v>600000</v>
      </c>
      <c r="G174" s="38">
        <f>[2]MOOE!D2</f>
        <v>700000</v>
      </c>
    </row>
    <row r="175" spans="1:7">
      <c r="A175" s="35" t="s">
        <v>63</v>
      </c>
      <c r="B175" s="35" t="s">
        <v>64</v>
      </c>
      <c r="C175" s="39">
        <f>'[2]22mooe'!D4</f>
        <v>593100</v>
      </c>
      <c r="D175" s="40">
        <f>'[2]23mooe'!D4</f>
        <v>512940</v>
      </c>
      <c r="E175" s="40">
        <f t="shared" si="5"/>
        <v>87060</v>
      </c>
      <c r="F175" s="40">
        <v>600000</v>
      </c>
      <c r="G175" s="41">
        <f>[2]MOOE!D3</f>
        <v>700000</v>
      </c>
    </row>
    <row r="176" spans="1:7">
      <c r="A176" s="35" t="s">
        <v>65</v>
      </c>
      <c r="B176" s="35" t="s">
        <v>66</v>
      </c>
      <c r="C176" s="39">
        <f>'[2]22mooe'!D5</f>
        <v>100000</v>
      </c>
      <c r="D176" s="40">
        <f>'[2]23mooe'!D5</f>
        <v>53934.52</v>
      </c>
      <c r="E176" s="40">
        <f t="shared" si="5"/>
        <v>46065.48</v>
      </c>
      <c r="F176" s="40">
        <v>100000</v>
      </c>
      <c r="G176" s="41">
        <f>[2]MOOE!D4</f>
        <v>100000</v>
      </c>
    </row>
    <row r="177" spans="1:7">
      <c r="A177" s="35" t="s">
        <v>67</v>
      </c>
      <c r="B177" s="35" t="s">
        <v>68</v>
      </c>
      <c r="C177" s="39">
        <f>'[2]22mooe'!D7</f>
        <v>434058.56</v>
      </c>
      <c r="D177" s="40">
        <f>'[2]23mooe'!D7</f>
        <v>477412.69</v>
      </c>
      <c r="E177" s="40">
        <f t="shared" si="5"/>
        <v>22587.31</v>
      </c>
      <c r="F177" s="40">
        <v>500000</v>
      </c>
      <c r="G177" s="41">
        <f>[2]MOOE!D6</f>
        <v>700000</v>
      </c>
    </row>
    <row r="178" spans="1:7">
      <c r="A178" s="35" t="s">
        <v>75</v>
      </c>
      <c r="B178" s="35" t="s">
        <v>76</v>
      </c>
      <c r="C178" s="39">
        <f>'[2]22mooe'!D11</f>
        <v>11100</v>
      </c>
      <c r="D178" s="40">
        <f>'[2]23mooe'!D11</f>
        <v>18443</v>
      </c>
      <c r="E178" s="40">
        <f t="shared" si="5"/>
        <v>21557</v>
      </c>
      <c r="F178" s="40">
        <v>40000</v>
      </c>
      <c r="G178" s="41">
        <f>[2]MOOE!D10</f>
        <v>40000</v>
      </c>
    </row>
    <row r="179" spans="1:7">
      <c r="A179" s="35" t="s">
        <v>77</v>
      </c>
      <c r="B179" s="35" t="s">
        <v>78</v>
      </c>
      <c r="C179" s="39">
        <f>'[2]22mooe'!D12</f>
        <v>20000</v>
      </c>
      <c r="D179" s="40">
        <f>'[2]23mooe'!D12</f>
        <v>12000</v>
      </c>
      <c r="E179" s="40">
        <f t="shared" si="5"/>
        <v>8000</v>
      </c>
      <c r="F179" s="40">
        <v>20000</v>
      </c>
      <c r="G179" s="41">
        <f>[2]MOOE!D11</f>
        <v>20000</v>
      </c>
    </row>
    <row r="180" spans="1:7">
      <c r="A180" s="35" t="s">
        <v>79</v>
      </c>
      <c r="B180" s="35" t="s">
        <v>80</v>
      </c>
      <c r="C180" s="39">
        <f>'[2]22mooe'!D13</f>
        <v>500000</v>
      </c>
      <c r="D180" s="40">
        <f>'[2]23mooe'!D13</f>
        <v>660000</v>
      </c>
      <c r="E180" s="40">
        <f t="shared" si="5"/>
        <v>0</v>
      </c>
      <c r="F180" s="40">
        <v>660000</v>
      </c>
      <c r="G180" s="41">
        <f>[2]MOOE!D12</f>
        <v>660000</v>
      </c>
    </row>
    <row r="181" spans="1:7">
      <c r="A181" s="35" t="s">
        <v>81</v>
      </c>
      <c r="B181" s="35" t="s">
        <v>82</v>
      </c>
      <c r="C181" s="39">
        <f>'[2]22mooe'!D15</f>
        <v>0</v>
      </c>
      <c r="D181" s="40">
        <v>0</v>
      </c>
      <c r="E181" s="40">
        <f t="shared" si="5"/>
        <v>20000</v>
      </c>
      <c r="F181" s="40">
        <v>20000</v>
      </c>
      <c r="G181" s="41">
        <f>[2]MOOE!D14</f>
        <v>20000</v>
      </c>
    </row>
    <row r="182" spans="1:7">
      <c r="A182" s="35" t="s">
        <v>83</v>
      </c>
      <c r="B182" s="35" t="s">
        <v>84</v>
      </c>
      <c r="C182" s="39">
        <v>0</v>
      </c>
      <c r="D182" s="40">
        <v>0</v>
      </c>
      <c r="E182" s="40">
        <f>F182</f>
        <v>20000</v>
      </c>
      <c r="F182" s="40">
        <v>20000</v>
      </c>
      <c r="G182" s="41">
        <f>[2]MOOE!D15</f>
        <v>20000</v>
      </c>
    </row>
    <row r="183" spans="1:7">
      <c r="A183" s="35" t="s">
        <v>89</v>
      </c>
      <c r="B183" s="35" t="s">
        <v>90</v>
      </c>
      <c r="C183" s="39">
        <f>'[2]22mooe'!D19</f>
        <v>0</v>
      </c>
      <c r="D183" s="40">
        <v>0</v>
      </c>
      <c r="E183" s="40">
        <f>F183-D183</f>
        <v>0</v>
      </c>
      <c r="F183" s="40">
        <v>0</v>
      </c>
      <c r="G183" s="41">
        <v>0</v>
      </c>
    </row>
    <row r="184" spans="1:7">
      <c r="A184" s="35" t="s">
        <v>95</v>
      </c>
      <c r="B184" s="35" t="s">
        <v>96</v>
      </c>
      <c r="C184" s="39">
        <f>'[2]22mooe'!D22</f>
        <v>41667</v>
      </c>
      <c r="D184" s="40">
        <f>'[2]23mooe'!D22</f>
        <v>35600</v>
      </c>
      <c r="E184" s="40">
        <f t="shared" si="5"/>
        <v>164400</v>
      </c>
      <c r="F184" s="40">
        <v>200000</v>
      </c>
      <c r="G184" s="41">
        <f>[2]MOOE!D20</f>
        <v>200000</v>
      </c>
    </row>
    <row r="185" spans="1:7">
      <c r="A185" s="35" t="s">
        <v>105</v>
      </c>
      <c r="B185" s="35" t="s">
        <v>106</v>
      </c>
      <c r="C185" s="39">
        <f>'[2]22mooe'!D28</f>
        <v>800000</v>
      </c>
      <c r="D185" s="40">
        <f>'[2]23mooe'!D29</f>
        <v>549631.63</v>
      </c>
      <c r="E185" s="40">
        <f t="shared" si="5"/>
        <v>50368.37</v>
      </c>
      <c r="F185" s="42">
        <v>600000</v>
      </c>
      <c r="G185" s="41">
        <f>[2]MOOE!D25</f>
        <v>800000</v>
      </c>
    </row>
    <row r="186" ht="18" customHeight="1" spans="1:7">
      <c r="A186" s="90" t="s">
        <v>107</v>
      </c>
      <c r="B186" s="91"/>
      <c r="C186" s="92">
        <f>SUM(C174:C185)</f>
        <v>2999925.56</v>
      </c>
      <c r="D186" s="92">
        <f>SUM(D174:D185)</f>
        <v>2875031.84</v>
      </c>
      <c r="E186" s="46">
        <f t="shared" si="5"/>
        <v>484968.16</v>
      </c>
      <c r="F186" s="92">
        <f>SUM(F174:F185)</f>
        <v>3360000</v>
      </c>
      <c r="G186" s="85">
        <f>SUM(G174:G185)</f>
        <v>3960000</v>
      </c>
    </row>
    <row r="187" ht="18" customHeight="1" spans="1:7">
      <c r="A187" s="57" t="s">
        <v>225</v>
      </c>
      <c r="B187" s="35"/>
      <c r="C187" s="39"/>
      <c r="D187" s="40"/>
      <c r="E187" s="40"/>
      <c r="F187" s="40"/>
      <c r="G187" s="41"/>
    </row>
    <row r="188" spans="1:7">
      <c r="A188" s="35" t="s">
        <v>137</v>
      </c>
      <c r="B188" s="103" t="s">
        <v>130</v>
      </c>
      <c r="C188" s="39">
        <v>0</v>
      </c>
      <c r="D188" s="40">
        <v>0</v>
      </c>
      <c r="E188" s="40">
        <f>F188-D188</f>
        <v>0</v>
      </c>
      <c r="F188" s="40">
        <v>0</v>
      </c>
      <c r="G188" s="41">
        <f>[2]MOOE!D29</f>
        <v>0</v>
      </c>
    </row>
    <row r="189" spans="1:7">
      <c r="A189" s="35" t="s">
        <v>131</v>
      </c>
      <c r="B189" s="95" t="s">
        <v>110</v>
      </c>
      <c r="C189" s="39">
        <v>0</v>
      </c>
      <c r="D189" s="40">
        <v>0</v>
      </c>
      <c r="E189" s="40">
        <v>0</v>
      </c>
      <c r="F189" s="40">
        <v>0</v>
      </c>
      <c r="G189" s="41">
        <f>[2]MOOE!D31</f>
        <v>50000</v>
      </c>
    </row>
    <row r="190" spans="1:7">
      <c r="A190" s="35" t="s">
        <v>132</v>
      </c>
      <c r="B190" s="104" t="s">
        <v>116</v>
      </c>
      <c r="C190" s="39">
        <v>0</v>
      </c>
      <c r="D190" s="40">
        <v>0</v>
      </c>
      <c r="E190" s="40">
        <f>F190-D190</f>
        <v>0</v>
      </c>
      <c r="F190" s="40">
        <v>0</v>
      </c>
      <c r="G190" s="41">
        <f>[2]MOOE!D32</f>
        <v>0</v>
      </c>
    </row>
    <row r="191" ht="16.5" customHeight="1" spans="1:7">
      <c r="A191" s="60" t="s">
        <v>117</v>
      </c>
      <c r="B191" s="61"/>
      <c r="C191" s="62">
        <f>SUM(C188:C190)</f>
        <v>0</v>
      </c>
      <c r="D191" s="62">
        <f>SUM(D188:D190)</f>
        <v>0</v>
      </c>
      <c r="E191" s="63">
        <f>F191-D191</f>
        <v>0</v>
      </c>
      <c r="F191" s="62">
        <f>SUM(F188:F190)</f>
        <v>0</v>
      </c>
      <c r="G191" s="64">
        <f>SUM(G188:G190)</f>
        <v>50000</v>
      </c>
    </row>
    <row r="192" ht="17.25" customHeight="1" spans="1:7">
      <c r="A192" s="65" t="s">
        <v>118</v>
      </c>
      <c r="B192" s="66"/>
      <c r="C192" s="67">
        <f>C172+C186+C191</f>
        <v>23511496.96</v>
      </c>
      <c r="D192" s="67">
        <f>D172+D186+D191</f>
        <v>11423341.47</v>
      </c>
      <c r="E192" s="68">
        <f>F192-D192</f>
        <v>8578212.59</v>
      </c>
      <c r="F192" s="67">
        <f>F172+F186+F191</f>
        <v>20001554.06</v>
      </c>
      <c r="G192" s="69">
        <f>G172+G186+G191</f>
        <v>21829295.36</v>
      </c>
    </row>
    <row r="193" ht="15" spans="1:7">
      <c r="A193" s="70"/>
      <c r="B193" s="70"/>
      <c r="C193" s="71"/>
      <c r="D193" s="71"/>
      <c r="E193" s="71"/>
      <c r="F193" s="71"/>
      <c r="G193" s="71"/>
    </row>
    <row r="194" ht="16.5" customHeight="1" spans="1:7">
      <c r="A194" s="72" t="s">
        <v>119</v>
      </c>
      <c r="B194" s="73"/>
      <c r="C194" s="71"/>
      <c r="D194" s="71"/>
      <c r="E194" s="71"/>
      <c r="F194" s="71"/>
      <c r="G194" s="71"/>
    </row>
    <row r="195" ht="10.5" customHeight="1" spans="1:7">
      <c r="A195" s="74"/>
      <c r="B195" s="73"/>
      <c r="C195" s="71"/>
      <c r="D195" s="71"/>
      <c r="E195" s="71"/>
      <c r="F195" s="71"/>
      <c r="G195" s="71"/>
    </row>
    <row r="196" ht="12" customHeight="1" spans="1:7">
      <c r="A196" s="74"/>
      <c r="B196" s="73"/>
      <c r="C196" s="71"/>
      <c r="D196" s="71"/>
      <c r="E196" s="71"/>
      <c r="F196" s="71"/>
      <c r="G196" s="71"/>
    </row>
    <row r="197" ht="13.5" customHeight="1" spans="1:7">
      <c r="A197" s="75" t="s">
        <v>120</v>
      </c>
      <c r="B197" s="72" t="s">
        <v>121</v>
      </c>
      <c r="C197" s="76"/>
      <c r="D197" s="77"/>
      <c r="E197" s="78" t="s">
        <v>122</v>
      </c>
      <c r="F197" s="78"/>
      <c r="G197" s="76"/>
    </row>
    <row r="198" spans="1:7">
      <c r="A198" s="81" t="s">
        <v>134</v>
      </c>
      <c r="B198" s="81" t="s">
        <v>125</v>
      </c>
      <c r="C198" s="81"/>
      <c r="D198" s="81"/>
      <c r="E198" s="81" t="s">
        <v>124</v>
      </c>
      <c r="F198" s="81"/>
      <c r="G198" s="81"/>
    </row>
    <row r="199" spans="1:7">
      <c r="A199" s="82" t="s">
        <v>135</v>
      </c>
      <c r="B199" s="82" t="s">
        <v>127</v>
      </c>
      <c r="C199" s="82"/>
      <c r="D199" s="82"/>
      <c r="E199" s="82" t="s">
        <v>126</v>
      </c>
      <c r="F199" s="82"/>
      <c r="G199" s="82"/>
    </row>
    <row r="200" spans="1:7">
      <c r="A200" s="82"/>
      <c r="B200" s="82"/>
      <c r="C200" s="82"/>
      <c r="D200" s="82"/>
      <c r="E200" s="82"/>
      <c r="F200" s="82"/>
      <c r="G200" s="82"/>
    </row>
    <row r="201" spans="1:7">
      <c r="A201" s="82"/>
      <c r="B201" s="82"/>
      <c r="C201" s="82"/>
      <c r="D201" s="82"/>
      <c r="E201" s="82"/>
      <c r="F201" s="105" t="s">
        <v>123</v>
      </c>
      <c r="G201" s="82"/>
    </row>
    <row r="202" spans="1:7">
      <c r="A202" s="98"/>
      <c r="B202" s="98"/>
      <c r="C202" s="98"/>
      <c r="D202" s="98"/>
      <c r="E202" s="98"/>
      <c r="F202" s="98"/>
      <c r="G202" s="98"/>
    </row>
    <row r="203" spans="1:7">
      <c r="A203" s="99"/>
      <c r="B203" s="100"/>
      <c r="C203" s="100"/>
      <c r="D203" s="100"/>
      <c r="E203" s="100"/>
      <c r="F203" s="100"/>
      <c r="G203" s="100"/>
    </row>
    <row r="204" spans="1:7">
      <c r="A204" s="101"/>
      <c r="B204" s="100"/>
      <c r="C204" s="100"/>
      <c r="D204" s="100"/>
      <c r="E204" s="100"/>
      <c r="F204" s="100"/>
      <c r="G204" s="100"/>
    </row>
    <row r="205" spans="1:7">
      <c r="A205" s="97"/>
      <c r="B205" s="97"/>
      <c r="C205" s="97"/>
      <c r="D205" s="97"/>
      <c r="E205" s="97"/>
      <c r="F205" s="97"/>
      <c r="G205" s="97"/>
    </row>
    <row r="206" s="1" customFormat="1" spans="1:1">
      <c r="A206" s="4" t="s">
        <v>261</v>
      </c>
    </row>
    <row r="207" spans="1:8">
      <c r="A207" s="5"/>
      <c r="B207" s="5"/>
      <c r="C207" s="5"/>
      <c r="D207" s="5"/>
      <c r="E207" s="5"/>
      <c r="F207" s="5"/>
      <c r="G207" s="5"/>
      <c r="H207" s="5"/>
    </row>
    <row r="208" spans="1:8">
      <c r="A208" s="6" t="s">
        <v>204</v>
      </c>
      <c r="B208" s="6"/>
      <c r="C208" s="6"/>
      <c r="D208" s="6"/>
      <c r="E208" s="6"/>
      <c r="F208" s="6"/>
      <c r="G208" s="6"/>
      <c r="H208" s="5"/>
    </row>
    <row r="209" spans="1:8">
      <c r="A209" s="7"/>
      <c r="B209" s="7"/>
      <c r="C209" s="7"/>
      <c r="D209" s="7"/>
      <c r="E209" s="7"/>
      <c r="F209" s="7"/>
      <c r="G209" s="7"/>
      <c r="H209" s="5"/>
    </row>
    <row r="210" spans="1:8">
      <c r="A210" s="8" t="s">
        <v>205</v>
      </c>
      <c r="B210" s="9" t="s">
        <v>206</v>
      </c>
      <c r="C210" s="10"/>
      <c r="D210" s="8" t="s">
        <v>207</v>
      </c>
      <c r="E210" s="9">
        <v>2024</v>
      </c>
      <c r="F210" s="10"/>
      <c r="G210" s="10"/>
      <c r="H210" s="5"/>
    </row>
    <row r="211" ht="57.6" spans="1:8">
      <c r="A211" s="15" t="s">
        <v>208</v>
      </c>
      <c r="B211" s="12" t="s">
        <v>209</v>
      </c>
      <c r="C211" s="16"/>
      <c r="D211" s="15" t="s">
        <v>210</v>
      </c>
      <c r="E211" s="83" t="s">
        <v>232</v>
      </c>
      <c r="F211" s="16"/>
      <c r="G211" s="16"/>
      <c r="H211" s="5"/>
    </row>
    <row r="212" spans="1:8">
      <c r="A212" s="15" t="s">
        <v>212</v>
      </c>
      <c r="B212" s="12" t="s">
        <v>213</v>
      </c>
      <c r="C212" s="16"/>
      <c r="D212" s="16"/>
      <c r="E212" s="16"/>
      <c r="F212" s="16"/>
      <c r="G212" s="16"/>
      <c r="H212" s="5"/>
    </row>
    <row r="214" spans="1:7">
      <c r="A214" s="17" t="s">
        <v>214</v>
      </c>
      <c r="B214" s="17" t="s">
        <v>215</v>
      </c>
      <c r="C214" s="18" t="s">
        <v>216</v>
      </c>
      <c r="D214" s="19" t="s">
        <v>217</v>
      </c>
      <c r="E214" s="20"/>
      <c r="F214" s="21"/>
      <c r="G214" s="22" t="s">
        <v>218</v>
      </c>
    </row>
    <row r="215" ht="9.75" customHeight="1" spans="1:7">
      <c r="A215" s="23"/>
      <c r="B215" s="23"/>
      <c r="C215" s="24"/>
      <c r="D215" s="25" t="s">
        <v>219</v>
      </c>
      <c r="E215" s="26" t="s">
        <v>220</v>
      </c>
      <c r="F215" s="25" t="s">
        <v>221</v>
      </c>
      <c r="G215" s="23"/>
    </row>
    <row r="216" ht="24" customHeight="1" spans="1:7">
      <c r="A216" s="27" t="s">
        <v>222</v>
      </c>
      <c r="B216" s="28"/>
      <c r="C216" s="29"/>
      <c r="D216" s="28"/>
      <c r="E216" s="29"/>
      <c r="F216" s="28"/>
      <c r="G216" s="30"/>
    </row>
    <row r="217" ht="7.8" customHeight="1" spans="1:7">
      <c r="A217" s="31"/>
      <c r="B217" s="31"/>
      <c r="C217" s="4"/>
      <c r="D217" s="31"/>
      <c r="E217" s="4"/>
      <c r="F217" s="31"/>
      <c r="G217" s="32"/>
    </row>
    <row r="218" s="2" customFormat="1" ht="15" customHeight="1" spans="1:7">
      <c r="A218" s="33" t="s">
        <v>223</v>
      </c>
      <c r="B218" s="31"/>
      <c r="C218" s="4"/>
      <c r="D218" s="31"/>
      <c r="E218" s="4"/>
      <c r="F218" s="31"/>
      <c r="G218" s="32"/>
    </row>
    <row r="219" spans="1:7">
      <c r="A219" s="35" t="s">
        <v>26</v>
      </c>
      <c r="B219" s="35" t="s">
        <v>27</v>
      </c>
      <c r="C219" s="36">
        <f>'[2]22ps'!E5</f>
        <v>1385812</v>
      </c>
      <c r="D219" s="37">
        <f>'[2]23ps'!E5</f>
        <v>646004</v>
      </c>
      <c r="E219" s="37">
        <f>F219-D219</f>
        <v>787408</v>
      </c>
      <c r="F219" s="37">
        <v>1433412</v>
      </c>
      <c r="G219" s="38">
        <f>[2]PS!E5</f>
        <v>1435776</v>
      </c>
    </row>
    <row r="220" spans="1:7">
      <c r="A220" s="35" t="s">
        <v>28</v>
      </c>
      <c r="B220" s="35" t="s">
        <v>29</v>
      </c>
      <c r="C220" s="39">
        <f>'[2]22ps'!E6</f>
        <v>111443.67</v>
      </c>
      <c r="D220" s="40">
        <f>'[2]23ps'!E6</f>
        <v>52257.38</v>
      </c>
      <c r="E220" s="40">
        <f>F220-D220</f>
        <v>0</v>
      </c>
      <c r="F220" s="40">
        <v>52257.38</v>
      </c>
      <c r="G220" s="41">
        <f>[2]PS!E6</f>
        <v>115323.2</v>
      </c>
    </row>
    <row r="221" spans="1:7">
      <c r="A221" s="35" t="s">
        <v>30</v>
      </c>
      <c r="B221" s="35"/>
      <c r="C221" s="39"/>
      <c r="D221" s="40"/>
      <c r="E221" s="40"/>
      <c r="F221" s="40"/>
      <c r="G221" s="41"/>
    </row>
    <row r="222" spans="1:7">
      <c r="A222" s="35" t="s">
        <v>31</v>
      </c>
      <c r="B222" s="35" t="s">
        <v>32</v>
      </c>
      <c r="C222" s="39">
        <f>'[2]22ps'!E7</f>
        <v>96000</v>
      </c>
      <c r="D222" s="40">
        <f>'[2]23ps'!E7</f>
        <v>40000</v>
      </c>
      <c r="E222" s="40">
        <f t="shared" ref="E222:E236" si="6">F222-D222</f>
        <v>56000</v>
      </c>
      <c r="F222" s="40">
        <v>96000</v>
      </c>
      <c r="G222" s="41">
        <f>[2]PS!E7</f>
        <v>96000</v>
      </c>
    </row>
    <row r="223" spans="1:7">
      <c r="A223" s="35" t="s">
        <v>33</v>
      </c>
      <c r="B223" s="35" t="s">
        <v>34</v>
      </c>
      <c r="C223" s="39">
        <f>'[2]22ps'!E8</f>
        <v>72000</v>
      </c>
      <c r="D223" s="40">
        <f>'[2]23ps'!E8</f>
        <v>42000</v>
      </c>
      <c r="E223" s="40">
        <f t="shared" si="6"/>
        <v>30000</v>
      </c>
      <c r="F223" s="40">
        <v>72000</v>
      </c>
      <c r="G223" s="41">
        <f>[2]PS!E8</f>
        <v>72000</v>
      </c>
    </row>
    <row r="224" spans="1:7">
      <c r="A224" s="35" t="s">
        <v>35</v>
      </c>
      <c r="B224" s="35" t="s">
        <v>36</v>
      </c>
      <c r="C224" s="39">
        <f>'[2]22ps'!E9</f>
        <v>72000</v>
      </c>
      <c r="D224" s="40">
        <f>'[2]23ps'!E9</f>
        <v>42000</v>
      </c>
      <c r="E224" s="40">
        <f t="shared" si="6"/>
        <v>30000</v>
      </c>
      <c r="F224" s="40">
        <v>72000</v>
      </c>
      <c r="G224" s="41">
        <f>[2]PS!E9</f>
        <v>72000</v>
      </c>
    </row>
    <row r="225" spans="1:7">
      <c r="A225" s="35" t="s">
        <v>37</v>
      </c>
      <c r="B225" s="35" t="s">
        <v>38</v>
      </c>
      <c r="C225" s="39">
        <f>'[2]22ps'!E10</f>
        <v>24000</v>
      </c>
      <c r="D225" s="40">
        <f>'[2]23ps'!E10</f>
        <v>24000</v>
      </c>
      <c r="E225" s="40">
        <f t="shared" si="6"/>
        <v>0</v>
      </c>
      <c r="F225" s="40">
        <v>24000</v>
      </c>
      <c r="G225" s="41">
        <f>[2]PS!E10</f>
        <v>24000</v>
      </c>
    </row>
    <row r="226" spans="1:7">
      <c r="A226" s="35" t="s">
        <v>39</v>
      </c>
      <c r="B226" s="35" t="s">
        <v>40</v>
      </c>
      <c r="C226" s="39">
        <f>'[2]22ps'!E14</f>
        <v>0</v>
      </c>
      <c r="D226" s="40">
        <f>'[2]23ps'!E14</f>
        <v>0</v>
      </c>
      <c r="E226" s="40">
        <f t="shared" si="6"/>
        <v>0</v>
      </c>
      <c r="F226" s="40">
        <v>0</v>
      </c>
      <c r="G226" s="41">
        <v>0</v>
      </c>
    </row>
    <row r="227" spans="1:7">
      <c r="A227" s="35" t="s">
        <v>41</v>
      </c>
      <c r="B227" s="35" t="s">
        <v>42</v>
      </c>
      <c r="C227" s="39">
        <f>'[2]22ps'!E15</f>
        <v>5000</v>
      </c>
      <c r="D227" s="40">
        <v>0</v>
      </c>
      <c r="E227" s="40">
        <f t="shared" si="6"/>
        <v>0</v>
      </c>
      <c r="F227" s="40">
        <v>0</v>
      </c>
      <c r="G227" s="41">
        <f>[2]PS!E14</f>
        <v>5000</v>
      </c>
    </row>
    <row r="228" spans="1:7">
      <c r="A228" s="35" t="s">
        <v>43</v>
      </c>
      <c r="B228" s="35" t="s">
        <v>44</v>
      </c>
      <c r="C228" s="39">
        <f>'[2]22ps'!E16</f>
        <v>20000</v>
      </c>
      <c r="D228" s="40">
        <f>'[2]23ps'!E16</f>
        <v>0</v>
      </c>
      <c r="E228" s="40">
        <f t="shared" si="6"/>
        <v>20000</v>
      </c>
      <c r="F228" s="40">
        <v>20000</v>
      </c>
      <c r="G228" s="41">
        <f>[2]PS!E15</f>
        <v>20000</v>
      </c>
    </row>
    <row r="229" spans="1:7">
      <c r="A229" s="35" t="s">
        <v>45</v>
      </c>
      <c r="B229" s="35" t="s">
        <v>46</v>
      </c>
      <c r="C229" s="39">
        <f>'[2]22ps'!E17</f>
        <v>115207</v>
      </c>
      <c r="D229" s="40">
        <f>'[2]23ps'!E17</f>
        <v>0</v>
      </c>
      <c r="E229" s="40">
        <f t="shared" si="6"/>
        <v>119451</v>
      </c>
      <c r="F229" s="40">
        <v>119451</v>
      </c>
      <c r="G229" s="41">
        <f>[2]PS!E16</f>
        <v>119648</v>
      </c>
    </row>
    <row r="230" spans="1:7">
      <c r="A230" s="35" t="s">
        <v>47</v>
      </c>
      <c r="B230" s="35" t="s">
        <v>48</v>
      </c>
      <c r="C230" s="39">
        <f>'[2]22ps'!E18</f>
        <v>155055.36</v>
      </c>
      <c r="D230" s="40">
        <f>'[2]23ps'!E18</f>
        <v>77520.48</v>
      </c>
      <c r="E230" s="40">
        <f t="shared" si="6"/>
        <v>94488.96</v>
      </c>
      <c r="F230" s="40">
        <v>172009.44</v>
      </c>
      <c r="G230" s="41">
        <f>[2]PS!E17</f>
        <v>172293.12</v>
      </c>
    </row>
    <row r="231" spans="1:7">
      <c r="A231" s="35" t="s">
        <v>49</v>
      </c>
      <c r="B231" s="35" t="s">
        <v>50</v>
      </c>
      <c r="C231" s="39">
        <f>'[2]22ps'!E19</f>
        <v>27380.64</v>
      </c>
      <c r="D231" s="40">
        <f>'[2]23ps'!E19</f>
        <v>12920.08</v>
      </c>
      <c r="E231" s="40">
        <f t="shared" si="6"/>
        <v>15748.16</v>
      </c>
      <c r="F231" s="40">
        <v>28668.24</v>
      </c>
      <c r="G231" s="41">
        <f>[2]PS!E18</f>
        <v>28715.52</v>
      </c>
    </row>
    <row r="232" spans="1:7">
      <c r="A232" s="35" t="s">
        <v>51</v>
      </c>
      <c r="B232" s="35" t="s">
        <v>52</v>
      </c>
      <c r="C232" s="39">
        <f>'[2]22ps'!E20</f>
        <v>22026.72</v>
      </c>
      <c r="D232" s="40">
        <f>'[2]23ps'!E20</f>
        <v>12920.08</v>
      </c>
      <c r="E232" s="40">
        <f t="shared" si="6"/>
        <v>22915.22</v>
      </c>
      <c r="F232" s="40">
        <v>35835.3</v>
      </c>
      <c r="G232" s="41">
        <f>[2]PS!E19</f>
        <v>28715.52</v>
      </c>
    </row>
    <row r="233" spans="1:7">
      <c r="A233" s="35" t="s">
        <v>53</v>
      </c>
      <c r="B233" s="35" t="s">
        <v>54</v>
      </c>
      <c r="C233" s="39">
        <f>'[2]22ps'!E21</f>
        <v>4200</v>
      </c>
      <c r="D233" s="40">
        <f>'[2]23ps'!E21</f>
        <v>2000</v>
      </c>
      <c r="E233" s="40">
        <f t="shared" si="6"/>
        <v>2800</v>
      </c>
      <c r="F233" s="40">
        <v>4800</v>
      </c>
      <c r="G233" s="41">
        <f>[2]PS!E20</f>
        <v>4800</v>
      </c>
    </row>
    <row r="234" spans="1:7">
      <c r="A234" s="35" t="s">
        <v>55</v>
      </c>
      <c r="B234" s="35" t="s">
        <v>56</v>
      </c>
      <c r="C234" s="39">
        <f>'[2]22ps'!E22</f>
        <v>0</v>
      </c>
      <c r="D234" s="40">
        <f>'[2]23ps'!E22</f>
        <v>0</v>
      </c>
      <c r="E234" s="40">
        <f t="shared" si="6"/>
        <v>0</v>
      </c>
      <c r="F234" s="40">
        <v>0</v>
      </c>
      <c r="G234" s="41">
        <f>[2]PS!E21</f>
        <v>0</v>
      </c>
    </row>
    <row r="235" spans="1:7">
      <c r="A235" s="84" t="s">
        <v>57</v>
      </c>
      <c r="B235" s="84" t="s">
        <v>58</v>
      </c>
      <c r="C235" s="55">
        <f>'[2]22ps'!E24+'[2]22ps'!E25+'[2]22ps'!E26</f>
        <v>167082.92</v>
      </c>
      <c r="D235" s="42">
        <f>'[2]23ps'!E24+'[2]23ps'!E25+'[2]23ps'!E27</f>
        <v>122403</v>
      </c>
      <c r="E235" s="42">
        <f t="shared" si="6"/>
        <v>37048</v>
      </c>
      <c r="F235" s="42">
        <v>159451</v>
      </c>
      <c r="G235" s="43">
        <f>[2]PS!E23+[2]PS!E24+[2]PS!E25</f>
        <v>159648</v>
      </c>
    </row>
    <row r="236" ht="18" customHeight="1" spans="1:7">
      <c r="A236" s="44" t="s">
        <v>59</v>
      </c>
      <c r="B236" s="45"/>
      <c r="C236" s="46">
        <f>SUM(C219:C235)</f>
        <v>2277208.31</v>
      </c>
      <c r="D236" s="46">
        <f>SUM(D219:D235)</f>
        <v>1074025.02</v>
      </c>
      <c r="E236" s="46">
        <f t="shared" si="6"/>
        <v>1215859.34</v>
      </c>
      <c r="F236" s="102">
        <f>SUM(F219:F235)</f>
        <v>2289884.36</v>
      </c>
      <c r="G236" s="85">
        <f>SUM(G219:G235)</f>
        <v>2353919.36</v>
      </c>
    </row>
    <row r="237" ht="26.4" spans="1:7">
      <c r="A237" s="86" t="s">
        <v>229</v>
      </c>
      <c r="B237" s="51"/>
      <c r="C237" s="52"/>
      <c r="D237" s="53"/>
      <c r="E237" s="53"/>
      <c r="F237" s="53"/>
      <c r="G237" s="54"/>
    </row>
    <row r="238" spans="1:7">
      <c r="A238" s="35" t="s">
        <v>61</v>
      </c>
      <c r="B238" s="35" t="s">
        <v>62</v>
      </c>
      <c r="C238" s="36">
        <f>'[2]22mooe'!E3</f>
        <v>100000</v>
      </c>
      <c r="D238" s="37">
        <f>'[2]23mooe'!E3</f>
        <v>149630</v>
      </c>
      <c r="E238" s="37">
        <f t="shared" ref="E238:E246" si="7">F238-D238</f>
        <v>13870</v>
      </c>
      <c r="F238" s="37">
        <v>163500</v>
      </c>
      <c r="G238" s="38">
        <f>[2]MOOE!E2</f>
        <v>100000</v>
      </c>
    </row>
    <row r="239" spans="1:7">
      <c r="A239" s="35" t="s">
        <v>63</v>
      </c>
      <c r="B239" s="35" t="s">
        <v>64</v>
      </c>
      <c r="C239" s="39">
        <f>'[2]22mooe'!E4</f>
        <v>192400</v>
      </c>
      <c r="D239" s="40">
        <f>'[2]23mooe'!E4</f>
        <v>94410</v>
      </c>
      <c r="E239" s="40">
        <f t="shared" si="7"/>
        <v>5590</v>
      </c>
      <c r="F239" s="40">
        <v>100000</v>
      </c>
      <c r="G239" s="41">
        <f>[2]MOOE!E3</f>
        <v>100000</v>
      </c>
    </row>
    <row r="240" spans="1:7">
      <c r="A240" s="35" t="s">
        <v>65</v>
      </c>
      <c r="B240" s="35" t="s">
        <v>66</v>
      </c>
      <c r="C240" s="39">
        <f>'[2]22mooe'!E5</f>
        <v>30000</v>
      </c>
      <c r="D240" s="40">
        <f>'[2]23mooe'!E5</f>
        <v>12362.4</v>
      </c>
      <c r="E240" s="40">
        <f t="shared" si="7"/>
        <v>7637.6</v>
      </c>
      <c r="F240" s="40">
        <v>20000</v>
      </c>
      <c r="G240" s="41">
        <f>[2]MOOE!E4</f>
        <v>50000</v>
      </c>
    </row>
    <row r="241" spans="1:7">
      <c r="A241" s="35" t="s">
        <v>73</v>
      </c>
      <c r="B241" s="35" t="s">
        <v>74</v>
      </c>
      <c r="C241" s="39">
        <f>'[2]22mooe'!E10</f>
        <v>0</v>
      </c>
      <c r="D241" s="40">
        <v>0</v>
      </c>
      <c r="E241" s="40">
        <f t="shared" si="7"/>
        <v>0</v>
      </c>
      <c r="F241" s="40">
        <v>0</v>
      </c>
      <c r="G241" s="41">
        <f>[2]MOOE!E9</f>
        <v>1000</v>
      </c>
    </row>
    <row r="242" spans="1:7">
      <c r="A242" s="35" t="s">
        <v>75</v>
      </c>
      <c r="B242" s="35" t="s">
        <v>76</v>
      </c>
      <c r="C242" s="39">
        <f>'[2]22mooe'!E11</f>
        <v>1800</v>
      </c>
      <c r="D242" s="40">
        <f>'[2]23mooe'!E11</f>
        <v>613</v>
      </c>
      <c r="E242" s="40">
        <f t="shared" si="7"/>
        <v>487</v>
      </c>
      <c r="F242" s="40">
        <v>1100</v>
      </c>
      <c r="G242" s="41">
        <f>[2]MOOE!E10</f>
        <v>3600</v>
      </c>
    </row>
    <row r="243" spans="1:7">
      <c r="A243" s="35" t="s">
        <v>81</v>
      </c>
      <c r="B243" s="35" t="s">
        <v>82</v>
      </c>
      <c r="C243" s="39">
        <f>'[2]22mooe'!E15</f>
        <v>24750</v>
      </c>
      <c r="D243" s="40">
        <f>'[2]23mooe'!E15</f>
        <v>64000</v>
      </c>
      <c r="E243" s="40">
        <f t="shared" si="7"/>
        <v>16000</v>
      </c>
      <c r="F243" s="40">
        <v>80000</v>
      </c>
      <c r="G243" s="41">
        <f>[2]MOOE!E14</f>
        <v>80000</v>
      </c>
    </row>
    <row r="244" spans="1:7">
      <c r="A244" s="35" t="s">
        <v>89</v>
      </c>
      <c r="B244" s="35" t="s">
        <v>90</v>
      </c>
      <c r="C244" s="39">
        <v>0</v>
      </c>
      <c r="D244" s="40">
        <f>'[2]23mooe'!E19</f>
        <v>0</v>
      </c>
      <c r="E244" s="40">
        <f t="shared" si="7"/>
        <v>0</v>
      </c>
      <c r="F244" s="40">
        <v>0</v>
      </c>
      <c r="G244" s="41">
        <v>0</v>
      </c>
    </row>
    <row r="245" spans="1:7">
      <c r="A245" s="35" t="s">
        <v>105</v>
      </c>
      <c r="B245" s="35" t="s">
        <v>106</v>
      </c>
      <c r="C245" s="39">
        <f>'[2]22mooe'!E28</f>
        <v>14658</v>
      </c>
      <c r="D245" s="40">
        <f>'[2]23mooe'!E29</f>
        <v>10000</v>
      </c>
      <c r="E245" s="40">
        <f t="shared" si="7"/>
        <v>0</v>
      </c>
      <c r="F245" s="40">
        <v>10000</v>
      </c>
      <c r="G245" s="41">
        <f>[2]MOOE!E25</f>
        <v>100000</v>
      </c>
    </row>
    <row r="246" ht="18" customHeight="1" spans="1:7">
      <c r="A246" s="90" t="s">
        <v>107</v>
      </c>
      <c r="B246" s="91"/>
      <c r="C246" s="92">
        <f>SUM(C238:C245)</f>
        <v>363608</v>
      </c>
      <c r="D246" s="92">
        <f>SUM(D238:D245)</f>
        <v>331015.4</v>
      </c>
      <c r="E246" s="46">
        <f t="shared" si="7"/>
        <v>43584.6</v>
      </c>
      <c r="F246" s="92">
        <f>SUM(F238:F245)</f>
        <v>374600</v>
      </c>
      <c r="G246" s="85">
        <f>SUM(G238:G245)</f>
        <v>434600</v>
      </c>
    </row>
    <row r="247" ht="18" customHeight="1" spans="1:7">
      <c r="A247" s="57" t="s">
        <v>225</v>
      </c>
      <c r="B247" s="35"/>
      <c r="C247" s="39"/>
      <c r="D247" s="40"/>
      <c r="E247" s="40"/>
      <c r="F247" s="40"/>
      <c r="G247" s="41"/>
    </row>
    <row r="248" spans="1:7">
      <c r="A248" s="35" t="s">
        <v>131</v>
      </c>
      <c r="B248" s="103" t="s">
        <v>110</v>
      </c>
      <c r="C248" s="39">
        <v>0</v>
      </c>
      <c r="D248" s="40">
        <v>0</v>
      </c>
      <c r="E248" s="40">
        <f>F248-D248</f>
        <v>0</v>
      </c>
      <c r="F248" s="40">
        <v>0</v>
      </c>
      <c r="G248" s="41">
        <f>[2]MOOE!E29</f>
        <v>0</v>
      </c>
    </row>
    <row r="249" spans="1:7">
      <c r="A249" s="35" t="s">
        <v>138</v>
      </c>
      <c r="B249" s="35" t="s">
        <v>114</v>
      </c>
      <c r="C249" s="39">
        <v>0</v>
      </c>
      <c r="D249" s="40">
        <v>0</v>
      </c>
      <c r="E249" s="40">
        <f>F249-D249</f>
        <v>0</v>
      </c>
      <c r="F249" s="40">
        <v>0</v>
      </c>
      <c r="G249" s="41">
        <f>[2]MOOE!E31</f>
        <v>0</v>
      </c>
    </row>
    <row r="250" spans="1:7">
      <c r="A250" s="35" t="s">
        <v>132</v>
      </c>
      <c r="B250" s="104" t="s">
        <v>116</v>
      </c>
      <c r="C250" s="39">
        <v>0</v>
      </c>
      <c r="D250" s="40">
        <v>0</v>
      </c>
      <c r="E250" s="40">
        <f>F250-D250</f>
        <v>0</v>
      </c>
      <c r="F250" s="40">
        <v>0</v>
      </c>
      <c r="G250" s="41">
        <f>[2]MOOE!E32</f>
        <v>0</v>
      </c>
    </row>
    <row r="251" ht="18" customHeight="1" spans="1:7">
      <c r="A251" s="60" t="s">
        <v>117</v>
      </c>
      <c r="B251" s="61"/>
      <c r="C251" s="62">
        <f>SUM(C248:C250)</f>
        <v>0</v>
      </c>
      <c r="D251" s="62">
        <f>SUM(D248:D250)</f>
        <v>0</v>
      </c>
      <c r="E251" s="63">
        <f>F251-D251</f>
        <v>0</v>
      </c>
      <c r="F251" s="62">
        <f>SUM(F248:F250)</f>
        <v>0</v>
      </c>
      <c r="G251" s="64">
        <f>SUM(G248:G250)</f>
        <v>0</v>
      </c>
    </row>
    <row r="252" ht="20.25" customHeight="1" spans="1:7">
      <c r="A252" s="44" t="s">
        <v>230</v>
      </c>
      <c r="B252" s="66"/>
      <c r="C252" s="67">
        <f>C236+C246+C251</f>
        <v>2640816.31</v>
      </c>
      <c r="D252" s="68">
        <f>D236+D246+D251</f>
        <v>1405040.42</v>
      </c>
      <c r="E252" s="68">
        <f>F252-D252</f>
        <v>1259443.94</v>
      </c>
      <c r="F252" s="67">
        <f>F236+F246+F251</f>
        <v>2664484.36</v>
      </c>
      <c r="G252" s="69">
        <f>G236+G246+G251</f>
        <v>2788519.36</v>
      </c>
    </row>
    <row r="253" ht="15" spans="1:7">
      <c r="A253" s="70"/>
      <c r="B253" s="70"/>
      <c r="C253" s="71"/>
      <c r="D253" s="71"/>
      <c r="E253" s="71"/>
      <c r="F253" s="71"/>
      <c r="G253" s="71"/>
    </row>
    <row r="254" ht="15" spans="1:7">
      <c r="A254" s="72" t="s">
        <v>119</v>
      </c>
      <c r="B254" s="73"/>
      <c r="C254" s="71"/>
      <c r="D254" s="71"/>
      <c r="E254" s="71"/>
      <c r="F254" s="71"/>
      <c r="G254" s="71"/>
    </row>
    <row r="255" ht="15" spans="1:7">
      <c r="A255" s="74"/>
      <c r="B255" s="73"/>
      <c r="C255" s="71"/>
      <c r="D255" s="71"/>
      <c r="E255" s="71"/>
      <c r="F255" s="71"/>
      <c r="G255" s="71"/>
    </row>
    <row r="256" ht="15" spans="1:7">
      <c r="A256" s="74"/>
      <c r="B256" s="73"/>
      <c r="C256" s="71"/>
      <c r="D256" s="71"/>
      <c r="E256" s="71"/>
      <c r="F256" s="71"/>
      <c r="G256" s="71"/>
    </row>
    <row r="257" spans="1:7">
      <c r="A257" s="75" t="s">
        <v>120</v>
      </c>
      <c r="B257" s="72" t="s">
        <v>121</v>
      </c>
      <c r="C257" s="76"/>
      <c r="D257" s="77"/>
      <c r="E257" s="78" t="s">
        <v>122</v>
      </c>
      <c r="F257" s="78"/>
      <c r="G257" s="76"/>
    </row>
    <row r="258" spans="1:7">
      <c r="A258" s="81" t="s">
        <v>140</v>
      </c>
      <c r="B258" s="81" t="s">
        <v>125</v>
      </c>
      <c r="C258" s="81"/>
      <c r="D258" s="81"/>
      <c r="E258" s="81" t="s">
        <v>124</v>
      </c>
      <c r="F258" s="81"/>
      <c r="G258" s="81"/>
    </row>
    <row r="259" spans="1:7">
      <c r="A259" s="82" t="s">
        <v>141</v>
      </c>
      <c r="B259" s="82" t="s">
        <v>127</v>
      </c>
      <c r="C259" s="82"/>
      <c r="D259" s="82"/>
      <c r="E259" s="82" t="s">
        <v>126</v>
      </c>
      <c r="F259" s="82"/>
      <c r="G259" s="82"/>
    </row>
    <row r="260" spans="1:7">
      <c r="A260" s="82"/>
      <c r="B260" s="82"/>
      <c r="C260" s="82"/>
      <c r="D260" s="82"/>
      <c r="E260" s="82"/>
      <c r="F260" s="97"/>
      <c r="G260" s="82"/>
    </row>
    <row r="261" spans="1:7">
      <c r="A261" s="82"/>
      <c r="B261" s="82"/>
      <c r="C261" s="82"/>
      <c r="D261" s="82"/>
      <c r="E261" s="82"/>
      <c r="F261" s="82"/>
      <c r="G261" s="82"/>
    </row>
    <row r="262" spans="1:7">
      <c r="A262" s="82"/>
      <c r="B262" s="82"/>
      <c r="C262" s="82"/>
      <c r="D262" s="82"/>
      <c r="E262" s="82"/>
      <c r="F262" s="82"/>
      <c r="G262" s="82"/>
    </row>
    <row r="263" spans="1:7">
      <c r="A263" s="82"/>
      <c r="B263" s="82"/>
      <c r="C263" s="82"/>
      <c r="D263" s="82"/>
      <c r="E263" s="82"/>
      <c r="F263" s="82"/>
      <c r="G263" s="82"/>
    </row>
    <row r="265" spans="1:7">
      <c r="A265" s="98"/>
      <c r="B265" s="98"/>
      <c r="C265" s="98"/>
      <c r="D265" s="98"/>
      <c r="E265" s="98"/>
      <c r="F265" s="98"/>
      <c r="G265" s="98"/>
    </row>
    <row r="266" s="1" customFormat="1" spans="1:1">
      <c r="A266" s="4" t="s">
        <v>261</v>
      </c>
    </row>
    <row r="267" spans="1:8">
      <c r="A267" s="5"/>
      <c r="B267" s="5"/>
      <c r="C267" s="5"/>
      <c r="D267" s="5"/>
      <c r="E267" s="5"/>
      <c r="F267" s="5"/>
      <c r="G267" s="5"/>
      <c r="H267" s="5"/>
    </row>
    <row r="268" spans="1:8">
      <c r="A268" s="6" t="s">
        <v>204</v>
      </c>
      <c r="B268" s="6"/>
      <c r="C268" s="6"/>
      <c r="D268" s="6"/>
      <c r="E268" s="6"/>
      <c r="F268" s="6"/>
      <c r="G268" s="6"/>
      <c r="H268" s="5"/>
    </row>
    <row r="269" spans="1:8">
      <c r="A269" s="7"/>
      <c r="B269" s="7"/>
      <c r="C269" s="7"/>
      <c r="D269" s="7"/>
      <c r="E269" s="7"/>
      <c r="F269" s="7"/>
      <c r="G269" s="7"/>
      <c r="H269" s="5"/>
    </row>
    <row r="270" spans="1:8">
      <c r="A270" s="8" t="s">
        <v>205</v>
      </c>
      <c r="B270" s="9" t="s">
        <v>206</v>
      </c>
      <c r="C270" s="10"/>
      <c r="D270" s="8" t="s">
        <v>207</v>
      </c>
      <c r="E270" s="9">
        <v>2024</v>
      </c>
      <c r="F270" s="10"/>
      <c r="G270" s="10"/>
      <c r="H270" s="5"/>
    </row>
    <row r="271" ht="43.2" spans="1:8">
      <c r="A271" s="15" t="s">
        <v>208</v>
      </c>
      <c r="B271" s="12" t="s">
        <v>209</v>
      </c>
      <c r="C271" s="16"/>
      <c r="D271" s="15" t="s">
        <v>210</v>
      </c>
      <c r="E271" s="83" t="s">
        <v>233</v>
      </c>
      <c r="F271" s="16"/>
      <c r="G271" s="16"/>
      <c r="H271" s="5"/>
    </row>
    <row r="272" spans="1:8">
      <c r="A272" s="15" t="s">
        <v>212</v>
      </c>
      <c r="B272" s="12" t="s">
        <v>213</v>
      </c>
      <c r="C272" s="16"/>
      <c r="D272" s="16"/>
      <c r="E272" s="16"/>
      <c r="F272" s="16"/>
      <c r="G272" s="16"/>
      <c r="H272" s="5"/>
    </row>
    <row r="274" spans="1:7">
      <c r="A274" s="17" t="s">
        <v>214</v>
      </c>
      <c r="B274" s="17" t="s">
        <v>215</v>
      </c>
      <c r="C274" s="18" t="s">
        <v>216</v>
      </c>
      <c r="D274" s="19" t="s">
        <v>217</v>
      </c>
      <c r="E274" s="20"/>
      <c r="F274" s="21"/>
      <c r="G274" s="22" t="s">
        <v>218</v>
      </c>
    </row>
    <row r="275" ht="9.75" customHeight="1" spans="1:7">
      <c r="A275" s="23"/>
      <c r="B275" s="23"/>
      <c r="C275" s="24"/>
      <c r="D275" s="25" t="s">
        <v>219</v>
      </c>
      <c r="E275" s="26" t="s">
        <v>220</v>
      </c>
      <c r="F275" s="25" t="s">
        <v>221</v>
      </c>
      <c r="G275" s="23"/>
    </row>
    <row r="276" ht="24" customHeight="1" spans="1:7">
      <c r="A276" s="27" t="s">
        <v>222</v>
      </c>
      <c r="B276" s="28"/>
      <c r="C276" s="29"/>
      <c r="D276" s="28"/>
      <c r="E276" s="29"/>
      <c r="F276" s="28"/>
      <c r="G276" s="30"/>
    </row>
    <row r="277" ht="7.8" customHeight="1" spans="1:7">
      <c r="A277" s="31"/>
      <c r="B277" s="31"/>
      <c r="C277" s="4"/>
      <c r="D277" s="31"/>
      <c r="E277" s="4"/>
      <c r="F277" s="31"/>
      <c r="G277" s="32"/>
    </row>
    <row r="278" s="2" customFormat="1" ht="15" customHeight="1" spans="1:7">
      <c r="A278" s="33" t="s">
        <v>223</v>
      </c>
      <c r="B278" s="31"/>
      <c r="C278" s="4"/>
      <c r="D278" s="31"/>
      <c r="E278" s="4"/>
      <c r="F278" s="31"/>
      <c r="G278" s="32"/>
    </row>
    <row r="279" spans="1:7">
      <c r="A279" s="35" t="s">
        <v>26</v>
      </c>
      <c r="B279" s="35" t="s">
        <v>27</v>
      </c>
      <c r="C279" s="36">
        <f>'[2]22ps'!F5</f>
        <v>955905</v>
      </c>
      <c r="D279" s="37">
        <f>'[2]23ps'!F5</f>
        <v>621730</v>
      </c>
      <c r="E279" s="37">
        <f>F279-D279</f>
        <v>765614</v>
      </c>
      <c r="F279" s="37">
        <v>1387344</v>
      </c>
      <c r="G279" s="38">
        <f>[2]PS!F5</f>
        <v>1666236</v>
      </c>
    </row>
    <row r="280" spans="1:7">
      <c r="A280" s="35" t="s">
        <v>28</v>
      </c>
      <c r="B280" s="35" t="s">
        <v>29</v>
      </c>
      <c r="C280" s="39">
        <f>'[2]22ps'!F6</f>
        <v>51322.8</v>
      </c>
      <c r="D280" s="40">
        <f>'[2]23ps'!F6</f>
        <v>8719.26</v>
      </c>
      <c r="E280" s="40">
        <f>F280-D280</f>
        <v>0</v>
      </c>
      <c r="F280" s="40">
        <v>8719.26</v>
      </c>
      <c r="G280" s="41">
        <f>[2]PS!F6</f>
        <v>133834.02</v>
      </c>
    </row>
    <row r="281" spans="1:7">
      <c r="A281" s="35" t="s">
        <v>30</v>
      </c>
      <c r="B281" s="35"/>
      <c r="C281" s="39"/>
      <c r="D281" s="40"/>
      <c r="E281" s="40"/>
      <c r="F281" s="40"/>
      <c r="G281" s="41"/>
    </row>
    <row r="282" spans="1:7">
      <c r="A282" s="35" t="s">
        <v>31</v>
      </c>
      <c r="B282" s="35" t="s">
        <v>32</v>
      </c>
      <c r="C282" s="39">
        <f>'[2]22ps'!F7</f>
        <v>165000</v>
      </c>
      <c r="D282" s="40">
        <f>'[2]23ps'!F7</f>
        <v>90000</v>
      </c>
      <c r="E282" s="40">
        <f t="shared" ref="E282:E296" si="8">F282-D282</f>
        <v>102000</v>
      </c>
      <c r="F282" s="40">
        <v>192000</v>
      </c>
      <c r="G282" s="41">
        <f>[2]PS!F7</f>
        <v>240000</v>
      </c>
    </row>
    <row r="283" spans="1:7">
      <c r="A283" s="35" t="s">
        <v>33</v>
      </c>
      <c r="B283" s="35" t="s">
        <v>34</v>
      </c>
      <c r="C283" s="39">
        <v>0</v>
      </c>
      <c r="D283" s="40">
        <v>0</v>
      </c>
      <c r="E283" s="40">
        <f t="shared" si="8"/>
        <v>0</v>
      </c>
      <c r="F283" s="40">
        <v>0</v>
      </c>
      <c r="G283" s="41">
        <f>[2]PS!F8</f>
        <v>0</v>
      </c>
    </row>
    <row r="284" spans="1:7">
      <c r="A284" s="35" t="s">
        <v>35</v>
      </c>
      <c r="B284" s="35" t="s">
        <v>36</v>
      </c>
      <c r="C284" s="39">
        <v>0</v>
      </c>
      <c r="D284" s="40">
        <v>0</v>
      </c>
      <c r="E284" s="40">
        <f t="shared" si="8"/>
        <v>0</v>
      </c>
      <c r="F284" s="40">
        <v>0</v>
      </c>
      <c r="G284" s="41">
        <f>[2]PS!F9</f>
        <v>0</v>
      </c>
    </row>
    <row r="285" spans="1:7">
      <c r="A285" s="35" t="s">
        <v>37</v>
      </c>
      <c r="B285" s="35" t="s">
        <v>38</v>
      </c>
      <c r="C285" s="39">
        <f>'[2]22ps'!F10</f>
        <v>30000</v>
      </c>
      <c r="D285" s="40">
        <f>'[2]23ps'!F10</f>
        <v>42000</v>
      </c>
      <c r="E285" s="40">
        <f t="shared" si="8"/>
        <v>6000</v>
      </c>
      <c r="F285" s="40">
        <v>48000</v>
      </c>
      <c r="G285" s="41">
        <f>[2]PS!F10</f>
        <v>60000</v>
      </c>
    </row>
    <row r="286" spans="1:7">
      <c r="A286" s="35" t="s">
        <v>39</v>
      </c>
      <c r="B286" s="35" t="s">
        <v>40</v>
      </c>
      <c r="C286" s="39">
        <f>'[2]22ps'!F14</f>
        <v>0</v>
      </c>
      <c r="D286" s="40">
        <f>'[2]23ps'!F14</f>
        <v>0</v>
      </c>
      <c r="E286" s="40">
        <f t="shared" si="8"/>
        <v>0</v>
      </c>
      <c r="F286" s="40">
        <v>0</v>
      </c>
      <c r="G286" s="41">
        <v>0</v>
      </c>
    </row>
    <row r="287" spans="1:7">
      <c r="A287" s="35" t="s">
        <v>41</v>
      </c>
      <c r="B287" s="35" t="s">
        <v>42</v>
      </c>
      <c r="C287" s="39">
        <f>'[2]22ps'!F15</f>
        <v>5000</v>
      </c>
      <c r="D287" s="40">
        <f>'[2]23ps'!F15</f>
        <v>0</v>
      </c>
      <c r="E287" s="40">
        <f t="shared" si="8"/>
        <v>0</v>
      </c>
      <c r="F287" s="40">
        <v>0</v>
      </c>
      <c r="G287" s="41">
        <f>[2]PS!F14</f>
        <v>10000</v>
      </c>
    </row>
    <row r="288" spans="1:7">
      <c r="A288" s="35" t="s">
        <v>43</v>
      </c>
      <c r="B288" s="35" t="s">
        <v>44</v>
      </c>
      <c r="C288" s="39">
        <f>'[2]22ps'!F16</f>
        <v>35000</v>
      </c>
      <c r="D288" s="40">
        <f>'[2]23ps'!F16</f>
        <v>0</v>
      </c>
      <c r="E288" s="40">
        <f t="shared" si="8"/>
        <v>40000</v>
      </c>
      <c r="F288" s="40">
        <v>40000</v>
      </c>
      <c r="G288" s="41">
        <f>[2]PS!F15</f>
        <v>50000</v>
      </c>
    </row>
    <row r="289" spans="1:7">
      <c r="A289" s="35" t="s">
        <v>45</v>
      </c>
      <c r="B289" s="35" t="s">
        <v>46</v>
      </c>
      <c r="C289" s="39">
        <f>'[2]22ps'!F17</f>
        <v>82975</v>
      </c>
      <c r="D289" s="40">
        <f>'[2]23ps'!F17</f>
        <v>0</v>
      </c>
      <c r="E289" s="40">
        <f t="shared" si="8"/>
        <v>115612</v>
      </c>
      <c r="F289" s="40">
        <v>115612</v>
      </c>
      <c r="G289" s="41">
        <f>[2]PS!F16</f>
        <v>138853</v>
      </c>
    </row>
    <row r="290" spans="1:7">
      <c r="A290" s="35" t="s">
        <v>47</v>
      </c>
      <c r="B290" s="35" t="s">
        <v>48</v>
      </c>
      <c r="C290" s="39">
        <f>'[2]22ps'!F18</f>
        <v>117284.76</v>
      </c>
      <c r="D290" s="40">
        <f>'[2]23ps'!F18</f>
        <v>74607</v>
      </c>
      <c r="E290" s="40">
        <f t="shared" si="8"/>
        <v>91874.28</v>
      </c>
      <c r="F290" s="40">
        <v>166481.28</v>
      </c>
      <c r="G290" s="41">
        <f>[2]PS!F17</f>
        <v>199948.32</v>
      </c>
    </row>
    <row r="291" spans="1:7">
      <c r="A291" s="35" t="s">
        <v>49</v>
      </c>
      <c r="B291" s="35" t="s">
        <v>50</v>
      </c>
      <c r="C291" s="39">
        <f>'[2]22ps'!F19</f>
        <v>19427.52</v>
      </c>
      <c r="D291" s="40">
        <f>'[2]23ps'!F19</f>
        <v>12464.19</v>
      </c>
      <c r="E291" s="40">
        <f t="shared" si="8"/>
        <v>15282.69</v>
      </c>
      <c r="F291" s="40">
        <v>27746.88</v>
      </c>
      <c r="G291" s="41">
        <f>[2]PS!F18</f>
        <v>33324.72</v>
      </c>
    </row>
    <row r="292" spans="1:7">
      <c r="A292" s="35" t="s">
        <v>51</v>
      </c>
      <c r="B292" s="35" t="s">
        <v>52</v>
      </c>
      <c r="C292" s="39">
        <f>'[2]22ps'!F20</f>
        <v>17581.26</v>
      </c>
      <c r="D292" s="40">
        <f>'[2]23ps'!F20</f>
        <v>12238.68</v>
      </c>
      <c r="E292" s="40">
        <f t="shared" si="8"/>
        <v>22444.92</v>
      </c>
      <c r="F292" s="40">
        <v>34683.6</v>
      </c>
      <c r="G292" s="41">
        <f>[2]PS!F19</f>
        <v>33324.72</v>
      </c>
    </row>
    <row r="293" spans="1:7">
      <c r="A293" s="35" t="s">
        <v>53</v>
      </c>
      <c r="B293" s="35" t="s">
        <v>54</v>
      </c>
      <c r="C293" s="39">
        <f>'[2]22ps'!F21</f>
        <v>7900</v>
      </c>
      <c r="D293" s="40">
        <f>'[2]23ps'!F21</f>
        <v>4500</v>
      </c>
      <c r="E293" s="40">
        <f t="shared" si="8"/>
        <v>5100</v>
      </c>
      <c r="F293" s="40">
        <v>9600</v>
      </c>
      <c r="G293" s="41">
        <f>[2]PS!F20</f>
        <v>12000</v>
      </c>
    </row>
    <row r="294" spans="1:7">
      <c r="A294" s="35" t="s">
        <v>55</v>
      </c>
      <c r="B294" s="35" t="s">
        <v>56</v>
      </c>
      <c r="C294" s="39">
        <f>'[2]22ps'!F22</f>
        <v>222362</v>
      </c>
      <c r="D294" s="40">
        <f>'[2]23ps'!F22</f>
        <v>0</v>
      </c>
      <c r="E294" s="40">
        <f t="shared" si="8"/>
        <v>0</v>
      </c>
      <c r="F294" s="40">
        <v>0</v>
      </c>
      <c r="G294" s="41">
        <f>[2]PS!F21</f>
        <v>135064</v>
      </c>
    </row>
    <row r="295" ht="15.15" spans="1:7">
      <c r="A295" s="84" t="s">
        <v>57</v>
      </c>
      <c r="B295" s="84" t="s">
        <v>58</v>
      </c>
      <c r="C295" s="106">
        <f>'[2]22ps'!F24+'[2]22ps'!F25+'[2]22ps'!F26</f>
        <v>173975</v>
      </c>
      <c r="D295" s="107">
        <f>'[2]23ps'!F24+'[2]23ps'!F25+'[2]23ps'!F27</f>
        <v>150513</v>
      </c>
      <c r="E295" s="107">
        <f t="shared" si="8"/>
        <v>45099</v>
      </c>
      <c r="F295" s="107">
        <v>195612</v>
      </c>
      <c r="G295" s="108">
        <f>[2]PS!F23+[2]PS!F24+[2]PS!F25</f>
        <v>238853</v>
      </c>
    </row>
    <row r="296" ht="18" customHeight="1" spans="1:7">
      <c r="A296" s="44" t="s">
        <v>59</v>
      </c>
      <c r="B296" s="109"/>
      <c r="C296" s="46">
        <f>SUM(C279:C295)</f>
        <v>1883733.34</v>
      </c>
      <c r="D296" s="46">
        <f>SUM(D279:D295)</f>
        <v>1016772.13</v>
      </c>
      <c r="E296" s="46">
        <f t="shared" si="8"/>
        <v>1209026.89</v>
      </c>
      <c r="F296" s="102">
        <f>SUM(F279:F295)</f>
        <v>2225799.02</v>
      </c>
      <c r="G296" s="85">
        <f>SUM(G279:G295)</f>
        <v>2951437.78</v>
      </c>
    </row>
    <row r="297" ht="26.4" spans="1:7">
      <c r="A297" s="86" t="s">
        <v>229</v>
      </c>
      <c r="B297" s="51"/>
      <c r="C297" s="52"/>
      <c r="D297" s="53"/>
      <c r="E297" s="53"/>
      <c r="F297" s="53"/>
      <c r="G297" s="54"/>
    </row>
    <row r="298" spans="1:7">
      <c r="A298" s="35" t="s">
        <v>61</v>
      </c>
      <c r="B298" s="35" t="s">
        <v>62</v>
      </c>
      <c r="C298" s="36">
        <f>'[2]22mooe'!F3</f>
        <v>99100</v>
      </c>
      <c r="D298" s="37">
        <f>'[2]23mooe'!F3</f>
        <v>52300</v>
      </c>
      <c r="E298" s="37">
        <f t="shared" ref="E298:E308" si="9">F298-D298</f>
        <v>47700</v>
      </c>
      <c r="F298" s="37">
        <v>100000</v>
      </c>
      <c r="G298" s="38">
        <f>[2]MOOE!F2</f>
        <v>100000</v>
      </c>
    </row>
    <row r="299" spans="1:7">
      <c r="A299" s="35" t="s">
        <v>63</v>
      </c>
      <c r="B299" s="35" t="s">
        <v>64</v>
      </c>
      <c r="C299" s="39">
        <f>'[2]22mooe'!F4</f>
        <v>129894</v>
      </c>
      <c r="D299" s="40">
        <f>'[2]23mooe'!F4</f>
        <v>92136</v>
      </c>
      <c r="E299" s="40">
        <f t="shared" si="9"/>
        <v>7864</v>
      </c>
      <c r="F299" s="40">
        <v>100000</v>
      </c>
      <c r="G299" s="41">
        <f>[2]MOOE!F3</f>
        <v>100000</v>
      </c>
    </row>
    <row r="300" spans="1:7">
      <c r="A300" s="35" t="s">
        <v>65</v>
      </c>
      <c r="B300" s="35" t="s">
        <v>66</v>
      </c>
      <c r="C300" s="39">
        <f>'[2]22mooe'!F5</f>
        <v>121500</v>
      </c>
      <c r="D300" s="40">
        <f>'[2]23mooe'!F5</f>
        <v>59421.52</v>
      </c>
      <c r="E300" s="40">
        <f t="shared" si="9"/>
        <v>578.480000000003</v>
      </c>
      <c r="F300" s="40">
        <v>60000</v>
      </c>
      <c r="G300" s="41">
        <f>[2]MOOE!F4</f>
        <v>60000</v>
      </c>
    </row>
    <row r="301" spans="1:7">
      <c r="A301" s="35" t="s">
        <v>67</v>
      </c>
      <c r="B301" s="35" t="s">
        <v>68</v>
      </c>
      <c r="C301" s="39">
        <f>'[2]22mooe'!F7</f>
        <v>39111.71</v>
      </c>
      <c r="D301" s="40">
        <f>'[2]23mooe'!F7</f>
        <v>50447.9</v>
      </c>
      <c r="E301" s="40">
        <f t="shared" si="9"/>
        <v>49552.1</v>
      </c>
      <c r="F301" s="40">
        <v>100000</v>
      </c>
      <c r="G301" s="41">
        <f>[2]MOOE!F6</f>
        <v>100000</v>
      </c>
    </row>
    <row r="302" spans="1:7">
      <c r="A302" s="35" t="s">
        <v>75</v>
      </c>
      <c r="B302" s="35" t="s">
        <v>76</v>
      </c>
      <c r="C302" s="39">
        <v>0</v>
      </c>
      <c r="D302" s="40">
        <v>0</v>
      </c>
      <c r="E302" s="40">
        <f t="shared" si="9"/>
        <v>3600</v>
      </c>
      <c r="F302" s="40">
        <v>3600</v>
      </c>
      <c r="G302" s="41">
        <f>[2]MOOE!F10</f>
        <v>3600</v>
      </c>
    </row>
    <row r="303" spans="1:7">
      <c r="A303" s="35" t="s">
        <v>143</v>
      </c>
      <c r="B303" s="35" t="s">
        <v>78</v>
      </c>
      <c r="C303" s="39">
        <v>0</v>
      </c>
      <c r="D303" s="40">
        <f>'[2]23mooe'!F12</f>
        <v>0</v>
      </c>
      <c r="E303" s="40">
        <f t="shared" si="9"/>
        <v>0</v>
      </c>
      <c r="F303" s="40">
        <v>0</v>
      </c>
      <c r="G303" s="41">
        <f>[2]MOOE!F11</f>
        <v>0</v>
      </c>
    </row>
    <row r="304" spans="1:7">
      <c r="A304" s="35" t="s">
        <v>89</v>
      </c>
      <c r="B304" s="35" t="s">
        <v>90</v>
      </c>
      <c r="C304" s="39">
        <f>'[2]22mooe'!F19</f>
        <v>0</v>
      </c>
      <c r="D304" s="40">
        <f>'[2]23mooe'!F19</f>
        <v>0</v>
      </c>
      <c r="E304" s="40">
        <f t="shared" si="9"/>
        <v>0</v>
      </c>
      <c r="F304" s="40">
        <v>0</v>
      </c>
      <c r="G304" s="41">
        <v>0</v>
      </c>
    </row>
    <row r="305" spans="1:7">
      <c r="A305" s="35" t="s">
        <v>93</v>
      </c>
      <c r="B305" s="35" t="s">
        <v>94</v>
      </c>
      <c r="C305" s="39">
        <f>'[2]22mooe'!F21</f>
        <v>0</v>
      </c>
      <c r="D305" s="40">
        <f>'[2]23mooe'!F21</f>
        <v>0</v>
      </c>
      <c r="E305" s="40">
        <f t="shared" si="9"/>
        <v>100000</v>
      </c>
      <c r="F305" s="40">
        <v>100000</v>
      </c>
      <c r="G305" s="41">
        <f>[2]MOOE!F19</f>
        <v>100000</v>
      </c>
    </row>
    <row r="306" spans="1:7">
      <c r="A306" s="35" t="s">
        <v>95</v>
      </c>
      <c r="B306" s="35" t="s">
        <v>96</v>
      </c>
      <c r="C306" s="39">
        <v>0</v>
      </c>
      <c r="D306" s="40">
        <f>'[2]23mooe'!F22</f>
        <v>0</v>
      </c>
      <c r="E306" s="40">
        <f t="shared" si="9"/>
        <v>0</v>
      </c>
      <c r="F306" s="40">
        <v>0</v>
      </c>
      <c r="G306" s="41">
        <f>[2]MOOE!F20</f>
        <v>0</v>
      </c>
    </row>
    <row r="307" spans="1:7">
      <c r="A307" s="35" t="s">
        <v>105</v>
      </c>
      <c r="B307" s="35" t="s">
        <v>106</v>
      </c>
      <c r="C307" s="39">
        <f>'[2]22mooe'!F28</f>
        <v>495635</v>
      </c>
      <c r="D307" s="40">
        <f>'[2]23mooe'!F29</f>
        <v>106101.4</v>
      </c>
      <c r="E307" s="40">
        <f t="shared" si="9"/>
        <v>93898.6</v>
      </c>
      <c r="F307" s="40">
        <v>200000</v>
      </c>
      <c r="G307" s="41">
        <f>[2]MOOE!F25</f>
        <v>400000</v>
      </c>
    </row>
    <row r="308" ht="18" customHeight="1" spans="1:7">
      <c r="A308" s="90" t="s">
        <v>107</v>
      </c>
      <c r="B308" s="91"/>
      <c r="C308" s="92">
        <f>SUM(C298:C307)</f>
        <v>885240.71</v>
      </c>
      <c r="D308" s="92">
        <f>SUM(D298:D307)</f>
        <v>360406.82</v>
      </c>
      <c r="E308" s="46">
        <f t="shared" si="9"/>
        <v>303193.18</v>
      </c>
      <c r="F308" s="92">
        <f>SUM(F298:F307)</f>
        <v>663600</v>
      </c>
      <c r="G308" s="85">
        <f>SUM(G298:G307)</f>
        <v>863600</v>
      </c>
    </row>
    <row r="309" ht="18" customHeight="1" spans="1:7">
      <c r="A309" s="57" t="s">
        <v>225</v>
      </c>
      <c r="B309" s="35"/>
      <c r="C309" s="39"/>
      <c r="D309" s="40"/>
      <c r="E309" s="40"/>
      <c r="F309" s="40"/>
      <c r="G309" s="41"/>
    </row>
    <row r="310" spans="1:7">
      <c r="A310" s="35" t="s">
        <v>138</v>
      </c>
      <c r="B310" s="35" t="s">
        <v>114</v>
      </c>
      <c r="C310" s="39">
        <v>0</v>
      </c>
      <c r="D310" s="40">
        <v>0</v>
      </c>
      <c r="E310" s="40">
        <f>F310-D310</f>
        <v>0</v>
      </c>
      <c r="F310" s="40">
        <v>0</v>
      </c>
      <c r="G310" s="41">
        <f>[2]MOOE!F30</f>
        <v>0</v>
      </c>
    </row>
    <row r="311" spans="1:7">
      <c r="A311" s="35" t="s">
        <v>131</v>
      </c>
      <c r="B311" s="103" t="s">
        <v>110</v>
      </c>
      <c r="C311" s="39">
        <f>'[2]22mooe'!F34</f>
        <v>0</v>
      </c>
      <c r="D311" s="40">
        <f>'[2]23mooe'!F34</f>
        <v>0</v>
      </c>
      <c r="E311" s="40">
        <f>F311-D311</f>
        <v>0</v>
      </c>
      <c r="F311" s="40">
        <v>0</v>
      </c>
      <c r="G311" s="41">
        <f>[2]MOOE!F31</f>
        <v>0</v>
      </c>
    </row>
    <row r="312" spans="1:7">
      <c r="A312" s="35" t="s">
        <v>132</v>
      </c>
      <c r="B312" s="104" t="s">
        <v>116</v>
      </c>
      <c r="C312" s="39">
        <v>0</v>
      </c>
      <c r="D312" s="40">
        <v>0</v>
      </c>
      <c r="E312" s="40">
        <f>F312-D312</f>
        <v>0</v>
      </c>
      <c r="F312" s="40">
        <v>0</v>
      </c>
      <c r="G312" s="41">
        <f>[2]MOOE!F32</f>
        <v>0</v>
      </c>
    </row>
    <row r="313" ht="18" customHeight="1" spans="1:7">
      <c r="A313" s="60" t="s">
        <v>117</v>
      </c>
      <c r="B313" s="61"/>
      <c r="C313" s="62">
        <f>SUM(C310:C312)</f>
        <v>0</v>
      </c>
      <c r="D313" s="62">
        <f>SUM(D310:D312)</f>
        <v>0</v>
      </c>
      <c r="E313" s="63">
        <f>F313-D313</f>
        <v>0</v>
      </c>
      <c r="F313" s="62">
        <f>SUM(F310:F312)</f>
        <v>0</v>
      </c>
      <c r="G313" s="64">
        <f>SUM(G310:G312)</f>
        <v>0</v>
      </c>
    </row>
    <row r="314" ht="21" customHeight="1" spans="1:7">
      <c r="A314" s="65" t="s">
        <v>118</v>
      </c>
      <c r="B314" s="66"/>
      <c r="C314" s="67">
        <f>C296+C308+C313</f>
        <v>2768974.05</v>
      </c>
      <c r="D314" s="67">
        <f>D296+D308+D313</f>
        <v>1377178.95</v>
      </c>
      <c r="E314" s="68">
        <f>F314-D314</f>
        <v>1512220.07</v>
      </c>
      <c r="F314" s="67">
        <f>F296+F308+F313</f>
        <v>2889399.02</v>
      </c>
      <c r="G314" s="69">
        <f>G296+G308+G313</f>
        <v>3815037.78</v>
      </c>
    </row>
    <row r="315" ht="15" spans="1:7">
      <c r="A315" s="70"/>
      <c r="B315" s="70"/>
      <c r="C315" s="71"/>
      <c r="D315" s="71"/>
      <c r="E315" s="71"/>
      <c r="F315" s="71"/>
      <c r="G315" s="71"/>
    </row>
    <row r="316" ht="15" spans="1:7">
      <c r="A316" s="72" t="s">
        <v>119</v>
      </c>
      <c r="B316" s="73"/>
      <c r="C316" s="71"/>
      <c r="D316" s="71"/>
      <c r="E316" s="71"/>
      <c r="F316" s="71"/>
      <c r="G316" s="71"/>
    </row>
    <row r="317" ht="15" spans="1:7">
      <c r="A317" s="74"/>
      <c r="B317" s="73"/>
      <c r="C317" s="71"/>
      <c r="D317" s="71"/>
      <c r="E317" s="71"/>
      <c r="F317" s="71"/>
      <c r="G317" s="71"/>
    </row>
    <row r="318" ht="15" spans="1:7">
      <c r="A318" s="74"/>
      <c r="B318" s="73"/>
      <c r="C318" s="71"/>
      <c r="D318" s="71"/>
      <c r="E318" s="71"/>
      <c r="F318" s="71"/>
      <c r="G318" s="71"/>
    </row>
    <row r="319" spans="1:7">
      <c r="A319" s="75" t="s">
        <v>120</v>
      </c>
      <c r="B319" s="72" t="s">
        <v>121</v>
      </c>
      <c r="C319" s="76"/>
      <c r="D319" s="77"/>
      <c r="E319" s="78" t="s">
        <v>122</v>
      </c>
      <c r="F319" s="78"/>
      <c r="G319" s="76"/>
    </row>
    <row r="320" spans="1:7">
      <c r="A320" s="81" t="s">
        <v>140</v>
      </c>
      <c r="B320" s="81" t="s">
        <v>125</v>
      </c>
      <c r="C320" s="81"/>
      <c r="D320" s="81"/>
      <c r="E320" s="81" t="s">
        <v>124</v>
      </c>
      <c r="F320" s="81"/>
      <c r="G320" s="81"/>
    </row>
    <row r="321" spans="1:7">
      <c r="A321" s="82" t="s">
        <v>144</v>
      </c>
      <c r="B321" s="82" t="s">
        <v>127</v>
      </c>
      <c r="C321" s="82"/>
      <c r="D321" s="82"/>
      <c r="E321" s="82" t="s">
        <v>126</v>
      </c>
      <c r="F321" s="82"/>
      <c r="G321" s="82"/>
    </row>
    <row r="322" ht="12.75" customHeight="1" spans="1:1">
      <c r="A322" s="82" t="s">
        <v>145</v>
      </c>
    </row>
    <row r="323" ht="12.75" customHeight="1" spans="1:1">
      <c r="A323" s="82"/>
    </row>
    <row r="324" spans="1:6">
      <c r="A324" s="82"/>
      <c r="F324" s="97" t="s">
        <v>123</v>
      </c>
    </row>
    <row r="325" spans="1:7">
      <c r="A325" s="98"/>
      <c r="B325" s="98"/>
      <c r="C325" s="98"/>
      <c r="D325" s="98"/>
      <c r="E325" s="98"/>
      <c r="F325" s="98"/>
      <c r="G325" s="98"/>
    </row>
    <row r="326" s="1" customFormat="1" spans="1:1">
      <c r="A326" s="4" t="s">
        <v>261</v>
      </c>
    </row>
    <row r="327" spans="1:8">
      <c r="A327" s="5"/>
      <c r="B327" s="5"/>
      <c r="C327" s="5"/>
      <c r="D327" s="5"/>
      <c r="E327" s="5"/>
      <c r="F327" s="5"/>
      <c r="G327" s="5"/>
      <c r="H327" s="5"/>
    </row>
    <row r="328" spans="1:8">
      <c r="A328" s="6" t="s">
        <v>204</v>
      </c>
      <c r="B328" s="6"/>
      <c r="C328" s="6"/>
      <c r="D328" s="6"/>
      <c r="E328" s="6"/>
      <c r="F328" s="6"/>
      <c r="G328" s="6"/>
      <c r="H328" s="5"/>
    </row>
    <row r="329" spans="1:8">
      <c r="A329" s="7"/>
      <c r="B329" s="7"/>
      <c r="C329" s="7"/>
      <c r="D329" s="7"/>
      <c r="E329" s="7"/>
      <c r="F329" s="7"/>
      <c r="G329" s="7"/>
      <c r="H329" s="5"/>
    </row>
    <row r="330" spans="1:8">
      <c r="A330" s="8" t="s">
        <v>205</v>
      </c>
      <c r="B330" s="9" t="s">
        <v>206</v>
      </c>
      <c r="C330" s="10"/>
      <c r="D330" s="8" t="s">
        <v>207</v>
      </c>
      <c r="E330" s="9">
        <v>2024</v>
      </c>
      <c r="F330" s="10"/>
      <c r="G330" s="10"/>
      <c r="H330" s="5"/>
    </row>
    <row r="331" ht="72" spans="1:8">
      <c r="A331" s="15" t="s">
        <v>208</v>
      </c>
      <c r="B331" s="12" t="s">
        <v>209</v>
      </c>
      <c r="C331" s="16"/>
      <c r="D331" s="15" t="s">
        <v>210</v>
      </c>
      <c r="E331" s="83" t="s">
        <v>234</v>
      </c>
      <c r="F331" s="16"/>
      <c r="G331" s="16"/>
      <c r="H331" s="5"/>
    </row>
    <row r="332" spans="1:8">
      <c r="A332" s="15" t="s">
        <v>212</v>
      </c>
      <c r="B332" s="12" t="s">
        <v>213</v>
      </c>
      <c r="C332" s="16"/>
      <c r="D332" s="16"/>
      <c r="E332" s="16"/>
      <c r="F332" s="16"/>
      <c r="G332" s="16"/>
      <c r="H332" s="5"/>
    </row>
    <row r="334" spans="1:7">
      <c r="A334" s="17" t="s">
        <v>214</v>
      </c>
      <c r="B334" s="17" t="s">
        <v>215</v>
      </c>
      <c r="C334" s="18" t="s">
        <v>216</v>
      </c>
      <c r="D334" s="19" t="s">
        <v>217</v>
      </c>
      <c r="E334" s="20"/>
      <c r="F334" s="21"/>
      <c r="G334" s="22" t="s">
        <v>218</v>
      </c>
    </row>
    <row r="335" ht="9.75" customHeight="1" spans="1:7">
      <c r="A335" s="23"/>
      <c r="B335" s="23"/>
      <c r="C335" s="24"/>
      <c r="D335" s="25" t="s">
        <v>219</v>
      </c>
      <c r="E335" s="26" t="s">
        <v>220</v>
      </c>
      <c r="F335" s="25" t="s">
        <v>221</v>
      </c>
      <c r="G335" s="23"/>
    </row>
    <row r="336" ht="24" customHeight="1" spans="1:7">
      <c r="A336" s="27" t="s">
        <v>222</v>
      </c>
      <c r="B336" s="28"/>
      <c r="C336" s="29"/>
      <c r="D336" s="28"/>
      <c r="E336" s="29"/>
      <c r="F336" s="28"/>
      <c r="G336" s="30"/>
    </row>
    <row r="337" ht="7.8" customHeight="1" spans="1:7">
      <c r="A337" s="31"/>
      <c r="B337" s="31"/>
      <c r="C337" s="4"/>
      <c r="D337" s="31"/>
      <c r="E337" s="4"/>
      <c r="F337" s="31"/>
      <c r="G337" s="32"/>
    </row>
    <row r="338" s="2" customFormat="1" ht="15" customHeight="1" spans="1:7">
      <c r="A338" s="33" t="s">
        <v>223</v>
      </c>
      <c r="B338" s="31"/>
      <c r="C338" s="4"/>
      <c r="D338" s="31"/>
      <c r="E338" s="4"/>
      <c r="F338" s="31"/>
      <c r="G338" s="32"/>
    </row>
    <row r="339" spans="1:7">
      <c r="A339" s="35" t="s">
        <v>26</v>
      </c>
      <c r="B339" s="35" t="s">
        <v>27</v>
      </c>
      <c r="C339" s="36">
        <f>'[2]22ps'!G5</f>
        <v>1540357</v>
      </c>
      <c r="D339" s="37">
        <f>'[2]23ps'!G5</f>
        <v>769717</v>
      </c>
      <c r="E339" s="37">
        <f>F339-D339</f>
        <v>1082699</v>
      </c>
      <c r="F339" s="37">
        <v>1852416</v>
      </c>
      <c r="G339" s="38">
        <f>[2]PS!G5</f>
        <v>1846920</v>
      </c>
    </row>
    <row r="340" spans="1:7">
      <c r="A340" s="35" t="s">
        <v>28</v>
      </c>
      <c r="B340" s="35" t="s">
        <v>29</v>
      </c>
      <c r="C340" s="39">
        <f>'[2]22ps'!G6</f>
        <v>90473.12</v>
      </c>
      <c r="D340" s="40">
        <f>'[2]23ps'!G6</f>
        <v>17920.2</v>
      </c>
      <c r="E340" s="40">
        <f>F340-D340</f>
        <v>24647.03</v>
      </c>
      <c r="F340" s="40">
        <v>42567.23</v>
      </c>
      <c r="G340" s="41">
        <f>[2]PS!G6</f>
        <v>148346.77</v>
      </c>
    </row>
    <row r="341" spans="1:7">
      <c r="A341" s="35" t="s">
        <v>30</v>
      </c>
      <c r="B341" s="35"/>
      <c r="C341" s="39"/>
      <c r="D341" s="40"/>
      <c r="E341" s="40"/>
      <c r="F341" s="40"/>
      <c r="G341" s="41"/>
    </row>
    <row r="342" spans="1:7">
      <c r="A342" s="35" t="s">
        <v>31</v>
      </c>
      <c r="B342" s="35" t="s">
        <v>32</v>
      </c>
      <c r="C342" s="39">
        <f>'[2]22ps'!G7</f>
        <v>105000</v>
      </c>
      <c r="D342" s="40">
        <f>'[2]23ps'!G7</f>
        <v>48000</v>
      </c>
      <c r="E342" s="40">
        <f t="shared" ref="E342:E356" si="10">F342-D342</f>
        <v>72000</v>
      </c>
      <c r="F342" s="40">
        <v>120000</v>
      </c>
      <c r="G342" s="41">
        <f>[2]PS!G7</f>
        <v>120000</v>
      </c>
    </row>
    <row r="343" spans="1:7">
      <c r="A343" s="35" t="s">
        <v>33</v>
      </c>
      <c r="B343" s="35" t="s">
        <v>34</v>
      </c>
      <c r="C343" s="39">
        <f>'[2]22ps'!G8</f>
        <v>72000</v>
      </c>
      <c r="D343" s="40">
        <f>'[2]23ps'!G8</f>
        <v>42000</v>
      </c>
      <c r="E343" s="40">
        <f t="shared" si="10"/>
        <v>30000</v>
      </c>
      <c r="F343" s="40">
        <v>72000</v>
      </c>
      <c r="G343" s="41">
        <f>[2]PS!G8</f>
        <v>72000</v>
      </c>
    </row>
    <row r="344" spans="1:7">
      <c r="A344" s="35" t="s">
        <v>35</v>
      </c>
      <c r="B344" s="35" t="s">
        <v>36</v>
      </c>
      <c r="C344" s="39">
        <f>'[2]22ps'!G9</f>
        <v>72000</v>
      </c>
      <c r="D344" s="40">
        <f>'[2]23ps'!G9</f>
        <v>42000</v>
      </c>
      <c r="E344" s="40">
        <f t="shared" si="10"/>
        <v>30000</v>
      </c>
      <c r="F344" s="40">
        <v>72000</v>
      </c>
      <c r="G344" s="41">
        <f>[2]PS!G9</f>
        <v>72000</v>
      </c>
    </row>
    <row r="345" spans="1:7">
      <c r="A345" s="35" t="s">
        <v>37</v>
      </c>
      <c r="B345" s="35" t="s">
        <v>38</v>
      </c>
      <c r="C345" s="39">
        <f>'[2]22ps'!G10</f>
        <v>18000</v>
      </c>
      <c r="D345" s="40">
        <f>'[2]23ps'!G10</f>
        <v>24000</v>
      </c>
      <c r="E345" s="40">
        <f t="shared" si="10"/>
        <v>6000</v>
      </c>
      <c r="F345" s="40">
        <v>30000</v>
      </c>
      <c r="G345" s="41">
        <f>[2]PS!G10</f>
        <v>30000</v>
      </c>
    </row>
    <row r="346" spans="1:7">
      <c r="A346" s="35" t="s">
        <v>39</v>
      </c>
      <c r="B346" s="35" t="s">
        <v>40</v>
      </c>
      <c r="C346" s="39">
        <f>'[2]22ps'!G14</f>
        <v>0</v>
      </c>
      <c r="D346" s="40">
        <f>'[2]23ps'!G14</f>
        <v>0</v>
      </c>
      <c r="E346" s="40">
        <f t="shared" si="10"/>
        <v>0</v>
      </c>
      <c r="F346" s="40">
        <v>0</v>
      </c>
      <c r="G346" s="41">
        <v>0</v>
      </c>
    </row>
    <row r="347" spans="1:7">
      <c r="A347" s="35" t="s">
        <v>41</v>
      </c>
      <c r="B347" s="35" t="s">
        <v>42</v>
      </c>
      <c r="C347" s="39">
        <f>'[2]22ps'!G15</f>
        <v>5000</v>
      </c>
      <c r="D347" s="40">
        <f>'[2]23ps'!G15</f>
        <v>0</v>
      </c>
      <c r="E347" s="40">
        <f t="shared" si="10"/>
        <v>0</v>
      </c>
      <c r="F347" s="40">
        <v>0</v>
      </c>
      <c r="G347" s="41">
        <f>[2]PS!G14</f>
        <v>0</v>
      </c>
    </row>
    <row r="348" spans="1:7">
      <c r="A348" s="35" t="s">
        <v>43</v>
      </c>
      <c r="B348" s="35" t="s">
        <v>44</v>
      </c>
      <c r="C348" s="39">
        <f>'[2]22ps'!G16</f>
        <v>20000</v>
      </c>
      <c r="D348" s="40">
        <f>'[2]23ps'!G16</f>
        <v>0</v>
      </c>
      <c r="E348" s="40">
        <f t="shared" si="10"/>
        <v>25000</v>
      </c>
      <c r="F348" s="40">
        <v>25000</v>
      </c>
      <c r="G348" s="41">
        <f>[2]PS!G15</f>
        <v>25000</v>
      </c>
    </row>
    <row r="349" spans="1:7">
      <c r="A349" s="35" t="s">
        <v>45</v>
      </c>
      <c r="B349" s="35" t="s">
        <v>46</v>
      </c>
      <c r="C349" s="39">
        <f>'[2]22ps'!G17</f>
        <v>132266</v>
      </c>
      <c r="D349" s="40">
        <f>'[2]23ps'!G17</f>
        <v>0</v>
      </c>
      <c r="E349" s="40">
        <f t="shared" si="10"/>
        <v>132266</v>
      </c>
      <c r="F349" s="40">
        <v>132266</v>
      </c>
      <c r="G349" s="41">
        <f>[2]PS!G16</f>
        <v>153910</v>
      </c>
    </row>
    <row r="350" spans="1:7">
      <c r="A350" s="35" t="s">
        <v>47</v>
      </c>
      <c r="B350" s="35" t="s">
        <v>48</v>
      </c>
      <c r="C350" s="39">
        <f>'[2]22ps'!G18</f>
        <v>184254</v>
      </c>
      <c r="D350" s="40">
        <f>'[2]23ps'!G18</f>
        <v>92220.12</v>
      </c>
      <c r="E350" s="40">
        <f t="shared" si="10"/>
        <v>130069.8</v>
      </c>
      <c r="F350" s="40">
        <v>222289.92</v>
      </c>
      <c r="G350" s="41">
        <f>[2]PS!G17</f>
        <v>221630.4</v>
      </c>
    </row>
    <row r="351" spans="1:7">
      <c r="A351" s="35" t="s">
        <v>49</v>
      </c>
      <c r="B351" s="35" t="s">
        <v>50</v>
      </c>
      <c r="C351" s="39">
        <f>'[2]22ps'!G19</f>
        <v>30686.69</v>
      </c>
      <c r="D351" s="40">
        <f>'[2]23ps'!G19</f>
        <v>15394.32</v>
      </c>
      <c r="E351" s="40">
        <f t="shared" si="10"/>
        <v>21654</v>
      </c>
      <c r="F351" s="40">
        <v>37048.32</v>
      </c>
      <c r="G351" s="41">
        <f>[2]PS!G18</f>
        <v>36938.4</v>
      </c>
    </row>
    <row r="352" spans="1:7">
      <c r="A352" s="35" t="s">
        <v>51</v>
      </c>
      <c r="B352" s="35" t="s">
        <v>52</v>
      </c>
      <c r="C352" s="39">
        <f>'[2]22ps'!G20</f>
        <v>26845.91</v>
      </c>
      <c r="D352" s="40">
        <f>'[2]23ps'!G20</f>
        <v>15394.32</v>
      </c>
      <c r="E352" s="40">
        <f t="shared" si="10"/>
        <v>30916.08</v>
      </c>
      <c r="F352" s="40">
        <v>46310.4</v>
      </c>
      <c r="G352" s="41">
        <f>[2]PS!G19</f>
        <v>36938.4</v>
      </c>
    </row>
    <row r="353" spans="1:7">
      <c r="A353" s="35" t="s">
        <v>53</v>
      </c>
      <c r="B353" s="35" t="s">
        <v>54</v>
      </c>
      <c r="C353" s="39">
        <f>'[2]22ps'!G21</f>
        <v>4600</v>
      </c>
      <c r="D353" s="40">
        <f>'[2]23ps'!G21</f>
        <v>2400</v>
      </c>
      <c r="E353" s="40">
        <f t="shared" si="10"/>
        <v>3600</v>
      </c>
      <c r="F353" s="40">
        <v>6000</v>
      </c>
      <c r="G353" s="41">
        <f>[2]PS!G20</f>
        <v>6000</v>
      </c>
    </row>
    <row r="354" spans="1:7">
      <c r="A354" s="35" t="s">
        <v>55</v>
      </c>
      <c r="B354" s="35" t="s">
        <v>56</v>
      </c>
      <c r="C354" s="39">
        <f>'[2]22ps'!G22</f>
        <v>0</v>
      </c>
      <c r="D354" s="40">
        <f>'[2]23ps'!G22</f>
        <v>0</v>
      </c>
      <c r="E354" s="40">
        <f t="shared" si="10"/>
        <v>0</v>
      </c>
      <c r="F354" s="40">
        <v>0</v>
      </c>
      <c r="G354" s="41">
        <f>[2]PS!G21</f>
        <v>0</v>
      </c>
    </row>
    <row r="355" spans="1:7">
      <c r="A355" s="84" t="s">
        <v>57</v>
      </c>
      <c r="B355" s="84" t="s">
        <v>58</v>
      </c>
      <c r="C355" s="55">
        <f>'[2]22ps'!G24+'[2]22ps'!G25+'[2]22ps'!G26</f>
        <v>197266</v>
      </c>
      <c r="D355" s="42">
        <f>'[2]23ps'!G24+'[2]23ps'!G25+'[2]23ps'!G27</f>
        <v>152310</v>
      </c>
      <c r="E355" s="42">
        <f t="shared" si="10"/>
        <v>52058</v>
      </c>
      <c r="F355" s="42">
        <v>204368</v>
      </c>
      <c r="G355" s="43">
        <f>[2]PS!G23+[2]PS!G24+[2]PS!G25</f>
        <v>203910</v>
      </c>
    </row>
    <row r="356" ht="18" customHeight="1" spans="1:7">
      <c r="A356" s="44" t="s">
        <v>59</v>
      </c>
      <c r="B356" s="45"/>
      <c r="C356" s="46">
        <f>SUM(C339:C355)</f>
        <v>2498748.72</v>
      </c>
      <c r="D356" s="46">
        <f>SUM(D339:D355)</f>
        <v>1221355.96</v>
      </c>
      <c r="E356" s="46">
        <f t="shared" si="10"/>
        <v>1640909.91</v>
      </c>
      <c r="F356" s="102">
        <f>SUM(F339:F355)</f>
        <v>2862265.87</v>
      </c>
      <c r="G356" s="85">
        <f>SUM(G339:G355)</f>
        <v>2973593.97</v>
      </c>
    </row>
    <row r="357" ht="26.4" spans="1:7">
      <c r="A357" s="86" t="s">
        <v>229</v>
      </c>
      <c r="B357" s="51"/>
      <c r="C357" s="52"/>
      <c r="D357" s="53"/>
      <c r="E357" s="53"/>
      <c r="F357" s="53"/>
      <c r="G357" s="54"/>
    </row>
    <row r="358" spans="1:7">
      <c r="A358" s="35" t="s">
        <v>61</v>
      </c>
      <c r="B358" s="35" t="s">
        <v>62</v>
      </c>
      <c r="C358" s="36">
        <f>'[2]22mooe'!G3</f>
        <v>151300</v>
      </c>
      <c r="D358" s="37">
        <f>'[2]23mooe'!G3</f>
        <v>81284</v>
      </c>
      <c r="E358" s="37">
        <f>F358-D358</f>
        <v>138716</v>
      </c>
      <c r="F358" s="37">
        <v>220000</v>
      </c>
      <c r="G358" s="38">
        <f>[2]MOOE!G2</f>
        <v>220000</v>
      </c>
    </row>
    <row r="359" spans="1:7">
      <c r="A359" s="35" t="s">
        <v>63</v>
      </c>
      <c r="B359" s="35" t="s">
        <v>64</v>
      </c>
      <c r="C359" s="39">
        <f>'[2]22mooe'!G4</f>
        <v>203256</v>
      </c>
      <c r="D359" s="40">
        <f>'[2]23mooe'!G4</f>
        <v>115249</v>
      </c>
      <c r="E359" s="40">
        <f>F359-D359</f>
        <v>104751</v>
      </c>
      <c r="F359" s="40">
        <v>220000</v>
      </c>
      <c r="G359" s="41">
        <f>[2]MOOE!G3</f>
        <v>220000</v>
      </c>
    </row>
    <row r="360" spans="1:7">
      <c r="A360" s="35" t="s">
        <v>65</v>
      </c>
      <c r="B360" s="35" t="s">
        <v>66</v>
      </c>
      <c r="C360" s="39">
        <f>'[2]22mooe'!G5</f>
        <v>80000</v>
      </c>
      <c r="D360" s="40">
        <f>'[2]23mooe'!G5</f>
        <v>42598.77</v>
      </c>
      <c r="E360" s="40">
        <f>F360-D360</f>
        <v>37401.23</v>
      </c>
      <c r="F360" s="40">
        <v>80000</v>
      </c>
      <c r="G360" s="41">
        <f>[2]MOOE!G4</f>
        <v>100000</v>
      </c>
    </row>
    <row r="361" spans="1:7">
      <c r="A361" s="35" t="s">
        <v>67</v>
      </c>
      <c r="B361" s="35" t="s">
        <v>68</v>
      </c>
      <c r="C361" s="39">
        <f>'[2]22mooe'!G7</f>
        <v>11861</v>
      </c>
      <c r="D361" s="40">
        <f>'[2]23mooe'!G7</f>
        <v>2200</v>
      </c>
      <c r="E361" s="40">
        <f>F361-D361</f>
        <v>17800</v>
      </c>
      <c r="F361" s="40">
        <v>20000</v>
      </c>
      <c r="G361" s="41">
        <f>[2]MOOE!G6</f>
        <v>20000</v>
      </c>
    </row>
    <row r="362" spans="1:7">
      <c r="A362" s="35" t="s">
        <v>75</v>
      </c>
      <c r="B362" s="35" t="s">
        <v>76</v>
      </c>
      <c r="C362" s="39">
        <f>'[2]22mooe'!G11</f>
        <v>0</v>
      </c>
      <c r="D362" s="40">
        <f>'[2]23mooe'!G11</f>
        <v>0</v>
      </c>
      <c r="E362" s="40">
        <f>F362-D362</f>
        <v>3600</v>
      </c>
      <c r="F362" s="40">
        <v>3600</v>
      </c>
      <c r="G362" s="41">
        <f>[2]MOOE!G10</f>
        <v>3600</v>
      </c>
    </row>
    <row r="363" spans="1:7">
      <c r="A363" s="35" t="s">
        <v>143</v>
      </c>
      <c r="B363" s="35" t="s">
        <v>78</v>
      </c>
      <c r="C363" s="39">
        <f>'[2]22mooe'!G12</f>
        <v>237181.94</v>
      </c>
      <c r="D363" s="40">
        <f>'[2]23mooe'!G12</f>
        <v>106857.8</v>
      </c>
      <c r="E363" s="40"/>
      <c r="F363" s="40">
        <v>240000</v>
      </c>
      <c r="G363" s="41">
        <f>[2]MOOE!G11</f>
        <v>240000</v>
      </c>
    </row>
    <row r="364" spans="1:7">
      <c r="A364" s="35" t="s">
        <v>79</v>
      </c>
      <c r="B364" s="35" t="s">
        <v>80</v>
      </c>
      <c r="C364" s="39">
        <v>0</v>
      </c>
      <c r="D364" s="40">
        <v>0</v>
      </c>
      <c r="E364" s="40">
        <f>F364-D364</f>
        <v>0</v>
      </c>
      <c r="F364" s="40">
        <v>0</v>
      </c>
      <c r="G364" s="41">
        <f>[2]MOOE!G12</f>
        <v>0</v>
      </c>
    </row>
    <row r="365" spans="1:7">
      <c r="A365" s="35" t="s">
        <v>89</v>
      </c>
      <c r="B365" s="35" t="s">
        <v>90</v>
      </c>
      <c r="C365" s="39">
        <f>'[2]22mooe'!G19</f>
        <v>0</v>
      </c>
      <c r="D365" s="40">
        <f>'[2]23mooe'!G19</f>
        <v>0</v>
      </c>
      <c r="E365" s="40">
        <f>F365-D365</f>
        <v>0</v>
      </c>
      <c r="F365" s="40">
        <v>0</v>
      </c>
      <c r="G365" s="41">
        <v>0</v>
      </c>
    </row>
    <row r="366" spans="1:7">
      <c r="A366" s="35" t="s">
        <v>95</v>
      </c>
      <c r="B366" s="35" t="s">
        <v>96</v>
      </c>
      <c r="C366" s="39">
        <v>0</v>
      </c>
      <c r="D366" s="40">
        <v>0</v>
      </c>
      <c r="E366" s="40">
        <f>F366-D366</f>
        <v>0</v>
      </c>
      <c r="F366" s="40">
        <v>0</v>
      </c>
      <c r="G366" s="41">
        <f>[2]MOOE!G20</f>
        <v>0</v>
      </c>
    </row>
    <row r="367" spans="1:7">
      <c r="A367" s="35" t="s">
        <v>105</v>
      </c>
      <c r="B367" s="35" t="s">
        <v>106</v>
      </c>
      <c r="C367" s="39">
        <f>'[2]22mooe'!G28</f>
        <v>57986.34</v>
      </c>
      <c r="D367" s="40">
        <f>'[2]23mooe'!G29</f>
        <v>50281</v>
      </c>
      <c r="E367" s="40">
        <f>F367-D367</f>
        <v>79719</v>
      </c>
      <c r="F367" s="40">
        <v>130000</v>
      </c>
      <c r="G367" s="41">
        <f>[2]MOOE!G25</f>
        <v>150000</v>
      </c>
    </row>
    <row r="368" ht="18" customHeight="1" spans="1:7">
      <c r="A368" s="90" t="s">
        <v>107</v>
      </c>
      <c r="B368" s="91"/>
      <c r="C368" s="85">
        <f>SUM(C358:C367)</f>
        <v>741585.28</v>
      </c>
      <c r="D368" s="85">
        <f>SUM(D358:D367)</f>
        <v>398470.57</v>
      </c>
      <c r="E368" s="46">
        <f>F368-D368</f>
        <v>515129.43</v>
      </c>
      <c r="F368" s="85">
        <f>SUM(F358:F367)</f>
        <v>913600</v>
      </c>
      <c r="G368" s="85">
        <f>SUM(G358:G367)</f>
        <v>953600</v>
      </c>
    </row>
    <row r="369" ht="18" customHeight="1" spans="1:7">
      <c r="A369" s="57" t="s">
        <v>225</v>
      </c>
      <c r="B369" s="35"/>
      <c r="C369" s="39"/>
      <c r="D369" s="40"/>
      <c r="E369" s="40"/>
      <c r="F369" s="40"/>
      <c r="G369" s="41"/>
    </row>
    <row r="370" ht="18" customHeight="1" spans="1:7">
      <c r="A370" s="35" t="s">
        <v>111</v>
      </c>
      <c r="B370" s="103" t="s">
        <v>130</v>
      </c>
      <c r="C370" s="39">
        <f>'[2]22mooe'!G32</f>
        <v>0</v>
      </c>
      <c r="D370" s="40">
        <v>0</v>
      </c>
      <c r="E370" s="40">
        <f>F370-D370</f>
        <v>0</v>
      </c>
      <c r="F370" s="40">
        <v>0</v>
      </c>
      <c r="G370" s="41">
        <f>[2]MOOE!G29</f>
        <v>0</v>
      </c>
    </row>
    <row r="371" ht="18" customHeight="1" spans="1:7">
      <c r="A371" s="35" t="s">
        <v>131</v>
      </c>
      <c r="B371" s="103" t="s">
        <v>110</v>
      </c>
      <c r="C371" s="39">
        <f>'[2]22mooe'!G34</f>
        <v>68000</v>
      </c>
      <c r="D371" s="40">
        <f>'[2]23mooe'!G33</f>
        <v>0</v>
      </c>
      <c r="E371" s="40">
        <f>F371-D371</f>
        <v>0</v>
      </c>
      <c r="F371" s="40">
        <v>0</v>
      </c>
      <c r="G371" s="41">
        <f>[2]MOOE!G31</f>
        <v>0</v>
      </c>
    </row>
    <row r="372" spans="1:7">
      <c r="A372" s="35" t="s">
        <v>132</v>
      </c>
      <c r="B372" s="104" t="s">
        <v>116</v>
      </c>
      <c r="C372" s="39">
        <f>'[2]22mooe'!G35</f>
        <v>0</v>
      </c>
      <c r="D372" s="40">
        <v>0</v>
      </c>
      <c r="E372" s="40">
        <f>F372-D372</f>
        <v>0</v>
      </c>
      <c r="F372" s="40">
        <v>0</v>
      </c>
      <c r="G372" s="41">
        <f>[2]MOOE!G32</f>
        <v>0</v>
      </c>
    </row>
    <row r="373" ht="18" customHeight="1" spans="1:7">
      <c r="A373" s="60" t="s">
        <v>117</v>
      </c>
      <c r="B373" s="61"/>
      <c r="C373" s="62">
        <f>SUM(C371:C372)</f>
        <v>68000</v>
      </c>
      <c r="D373" s="62">
        <f>SUM(D370:D372)</f>
        <v>0</v>
      </c>
      <c r="E373" s="63">
        <f>F373-D373</f>
        <v>0</v>
      </c>
      <c r="F373" s="62">
        <f>SUM(F370:F372)</f>
        <v>0</v>
      </c>
      <c r="G373" s="64">
        <f>SUM(G370:G372)</f>
        <v>0</v>
      </c>
    </row>
    <row r="374" ht="21" customHeight="1" spans="1:7">
      <c r="A374" s="44" t="s">
        <v>230</v>
      </c>
      <c r="B374" s="66"/>
      <c r="C374" s="67">
        <f>C356+C368+C373</f>
        <v>3308334</v>
      </c>
      <c r="D374" s="68">
        <f>D356+D368+D373</f>
        <v>1619826.53</v>
      </c>
      <c r="E374" s="68">
        <f>F374-D374</f>
        <v>2156039.34</v>
      </c>
      <c r="F374" s="67">
        <f>F356+F368+F373</f>
        <v>3775865.87</v>
      </c>
      <c r="G374" s="69">
        <f>G356+G368+G373</f>
        <v>3927193.97</v>
      </c>
    </row>
    <row r="375" ht="15" spans="1:7">
      <c r="A375" s="70"/>
      <c r="B375" s="70"/>
      <c r="C375" s="71"/>
      <c r="D375" s="71"/>
      <c r="E375" s="71"/>
      <c r="F375" s="71"/>
      <c r="G375" s="71"/>
    </row>
    <row r="376" ht="15" spans="1:7">
      <c r="A376" s="72" t="s">
        <v>119</v>
      </c>
      <c r="B376" s="73"/>
      <c r="C376" s="71"/>
      <c r="D376" s="71"/>
      <c r="E376" s="71"/>
      <c r="F376" s="71"/>
      <c r="G376" s="71"/>
    </row>
    <row r="377" ht="15" spans="1:7">
      <c r="A377" s="74"/>
      <c r="B377" s="73"/>
      <c r="C377" s="71"/>
      <c r="D377" s="71"/>
      <c r="E377" s="71"/>
      <c r="F377" s="71"/>
      <c r="G377" s="71"/>
    </row>
    <row r="378" ht="15" spans="1:7">
      <c r="A378" s="74"/>
      <c r="B378" s="73"/>
      <c r="C378" s="71"/>
      <c r="D378" s="71"/>
      <c r="E378" s="71"/>
      <c r="F378" s="71"/>
      <c r="G378" s="71"/>
    </row>
    <row r="379" spans="1:7">
      <c r="A379" s="75" t="s">
        <v>120</v>
      </c>
      <c r="B379" s="72" t="s">
        <v>121</v>
      </c>
      <c r="C379" s="76"/>
      <c r="D379" s="77"/>
      <c r="E379" s="78" t="s">
        <v>122</v>
      </c>
      <c r="F379" s="78"/>
      <c r="G379" s="76"/>
    </row>
    <row r="380" spans="1:7">
      <c r="A380" s="81" t="s">
        <v>147</v>
      </c>
      <c r="B380" s="81" t="s">
        <v>125</v>
      </c>
      <c r="C380" s="81"/>
      <c r="D380" s="81"/>
      <c r="E380" s="81" t="s">
        <v>124</v>
      </c>
      <c r="F380" s="81"/>
      <c r="G380" s="81"/>
    </row>
    <row r="381" spans="1:7">
      <c r="A381" s="82" t="s">
        <v>148</v>
      </c>
      <c r="B381" s="82" t="s">
        <v>127</v>
      </c>
      <c r="C381" s="82"/>
      <c r="D381" s="82"/>
      <c r="E381" s="82" t="s">
        <v>126</v>
      </c>
      <c r="F381" s="82"/>
      <c r="G381" s="82"/>
    </row>
    <row r="382" spans="1:7">
      <c r="A382" s="82"/>
      <c r="B382" s="82"/>
      <c r="C382" s="82"/>
      <c r="D382" s="82"/>
      <c r="E382" s="82"/>
      <c r="F382" s="82"/>
      <c r="G382" s="82"/>
    </row>
    <row r="383" spans="1:7">
      <c r="A383" s="82"/>
      <c r="B383" s="82"/>
      <c r="C383" s="82"/>
      <c r="D383" s="82"/>
      <c r="E383" s="82"/>
      <c r="F383" s="82"/>
      <c r="G383" s="97" t="s">
        <v>123</v>
      </c>
    </row>
    <row r="384" s="1" customFormat="1" spans="1:1">
      <c r="A384" s="4" t="s">
        <v>261</v>
      </c>
    </row>
    <row r="385" spans="1:8">
      <c r="A385" s="5"/>
      <c r="B385" s="5"/>
      <c r="C385" s="5"/>
      <c r="D385" s="5"/>
      <c r="E385" s="5"/>
      <c r="F385" s="5"/>
      <c r="G385" s="5"/>
      <c r="H385" s="5"/>
    </row>
    <row r="386" spans="1:8">
      <c r="A386" s="6" t="s">
        <v>204</v>
      </c>
      <c r="B386" s="6"/>
      <c r="C386" s="6"/>
      <c r="D386" s="6"/>
      <c r="E386" s="6"/>
      <c r="F386" s="6"/>
      <c r="G386" s="6"/>
      <c r="H386" s="5"/>
    </row>
    <row r="387" spans="1:8">
      <c r="A387" s="7"/>
      <c r="B387" s="7"/>
      <c r="C387" s="7"/>
      <c r="D387" s="7"/>
      <c r="E387" s="7"/>
      <c r="F387" s="7"/>
      <c r="G387" s="7"/>
      <c r="H387" s="5"/>
    </row>
    <row r="388" spans="1:8">
      <c r="A388" s="8" t="s">
        <v>205</v>
      </c>
      <c r="B388" s="9" t="s">
        <v>206</v>
      </c>
      <c r="C388" s="10"/>
      <c r="D388" s="8" t="s">
        <v>207</v>
      </c>
      <c r="E388" s="9">
        <v>2024</v>
      </c>
      <c r="F388" s="10"/>
      <c r="G388" s="10"/>
      <c r="H388" s="5"/>
    </row>
    <row r="389" ht="43.2" spans="1:8">
      <c r="A389" s="15" t="s">
        <v>208</v>
      </c>
      <c r="B389" s="12" t="s">
        <v>209</v>
      </c>
      <c r="C389" s="16"/>
      <c r="D389" s="15" t="s">
        <v>210</v>
      </c>
      <c r="E389" s="83" t="s">
        <v>235</v>
      </c>
      <c r="F389" s="16"/>
      <c r="G389" s="16"/>
      <c r="H389" s="5"/>
    </row>
    <row r="390" spans="1:8">
      <c r="A390" s="15" t="s">
        <v>212</v>
      </c>
      <c r="B390" s="12" t="s">
        <v>213</v>
      </c>
      <c r="C390" s="16"/>
      <c r="D390" s="16"/>
      <c r="E390" s="16"/>
      <c r="F390" s="16"/>
      <c r="G390" s="16"/>
      <c r="H390" s="5"/>
    </row>
    <row r="392" spans="1:7">
      <c r="A392" s="17" t="s">
        <v>214</v>
      </c>
      <c r="B392" s="17" t="s">
        <v>215</v>
      </c>
      <c r="C392" s="18" t="s">
        <v>216</v>
      </c>
      <c r="D392" s="19" t="s">
        <v>217</v>
      </c>
      <c r="E392" s="20"/>
      <c r="F392" s="21"/>
      <c r="G392" s="22" t="s">
        <v>218</v>
      </c>
    </row>
    <row r="393" ht="9.75" customHeight="1" spans="1:7">
      <c r="A393" s="23"/>
      <c r="B393" s="23"/>
      <c r="C393" s="24"/>
      <c r="D393" s="25" t="s">
        <v>219</v>
      </c>
      <c r="E393" s="26" t="s">
        <v>220</v>
      </c>
      <c r="F393" s="25" t="s">
        <v>221</v>
      </c>
      <c r="G393" s="23"/>
    </row>
    <row r="394" ht="24" customHeight="1" spans="1:7">
      <c r="A394" s="27" t="s">
        <v>222</v>
      </c>
      <c r="B394" s="28"/>
      <c r="C394" s="29"/>
      <c r="D394" s="28"/>
      <c r="E394" s="29"/>
      <c r="F394" s="28"/>
      <c r="G394" s="30"/>
    </row>
    <row r="395" ht="7.8" customHeight="1" spans="1:7">
      <c r="A395" s="31"/>
      <c r="B395" s="31"/>
      <c r="C395" s="4"/>
      <c r="D395" s="31"/>
      <c r="E395" s="4"/>
      <c r="F395" s="31"/>
      <c r="G395" s="32"/>
    </row>
    <row r="396" s="2" customFormat="1" ht="15" customHeight="1" spans="1:7">
      <c r="A396" s="33" t="s">
        <v>223</v>
      </c>
      <c r="B396" s="31"/>
      <c r="C396" s="4"/>
      <c r="D396" s="31"/>
      <c r="E396" s="4"/>
      <c r="F396" s="31"/>
      <c r="G396" s="32"/>
    </row>
    <row r="397" spans="1:7">
      <c r="A397" s="35" t="s">
        <v>26</v>
      </c>
      <c r="B397" s="35" t="s">
        <v>27</v>
      </c>
      <c r="C397" s="36">
        <f>'[2]22ps'!H5</f>
        <v>956452</v>
      </c>
      <c r="D397" s="37">
        <f>'[2]23ps'!H5</f>
        <v>646748</v>
      </c>
      <c r="E397" s="37">
        <f>F397-D397</f>
        <v>749896</v>
      </c>
      <c r="F397" s="37">
        <v>1396644</v>
      </c>
      <c r="G397" s="38">
        <f>[2]PS!H5</f>
        <v>1396644</v>
      </c>
    </row>
    <row r="398" spans="1:7">
      <c r="A398" s="35" t="s">
        <v>28</v>
      </c>
      <c r="B398" s="35" t="s">
        <v>29</v>
      </c>
      <c r="C398" s="39">
        <f>'[2]22ps'!H6</f>
        <v>68171.46</v>
      </c>
      <c r="D398" s="40">
        <f>'[2]23ps'!H6</f>
        <v>15971.47</v>
      </c>
      <c r="E398" s="40">
        <f>F398-D398</f>
        <v>20242.25</v>
      </c>
      <c r="F398" s="40">
        <v>36213.72</v>
      </c>
      <c r="G398" s="41">
        <f>[2]PS!H6</f>
        <v>112180.08</v>
      </c>
    </row>
    <row r="399" spans="1:7">
      <c r="A399" s="35" t="s">
        <v>30</v>
      </c>
      <c r="B399" s="35"/>
      <c r="C399" s="39"/>
      <c r="D399" s="40"/>
      <c r="E399" s="40"/>
      <c r="F399" s="40"/>
      <c r="G399" s="41"/>
    </row>
    <row r="400" spans="1:7">
      <c r="A400" s="35" t="s">
        <v>31</v>
      </c>
      <c r="B400" s="35" t="s">
        <v>32</v>
      </c>
      <c r="C400" s="39">
        <f>'[2]22ps'!H7</f>
        <v>60000</v>
      </c>
      <c r="D400" s="40">
        <f>'[2]23ps'!H7</f>
        <v>40000</v>
      </c>
      <c r="E400" s="40">
        <f t="shared" ref="E400:E413" si="11">F400-D400</f>
        <v>56000</v>
      </c>
      <c r="F400" s="40">
        <v>96000</v>
      </c>
      <c r="G400" s="41">
        <f>[2]PS!H7</f>
        <v>96000</v>
      </c>
    </row>
    <row r="401" spans="1:7">
      <c r="A401" s="35" t="s">
        <v>33</v>
      </c>
      <c r="B401" s="35" t="s">
        <v>34</v>
      </c>
      <c r="C401" s="39">
        <f>'[2]22ps'!H8</f>
        <v>72000</v>
      </c>
      <c r="D401" s="40">
        <f>'[2]23ps'!H8</f>
        <v>42000</v>
      </c>
      <c r="E401" s="40">
        <f t="shared" si="11"/>
        <v>30000</v>
      </c>
      <c r="F401" s="40">
        <v>72000</v>
      </c>
      <c r="G401" s="41">
        <f>[2]PS!H8</f>
        <v>72000</v>
      </c>
    </row>
    <row r="402" spans="1:7">
      <c r="A402" s="35" t="s">
        <v>35</v>
      </c>
      <c r="B402" s="35" t="s">
        <v>36</v>
      </c>
      <c r="C402" s="39">
        <f>'[2]22ps'!H9</f>
        <v>72000</v>
      </c>
      <c r="D402" s="40">
        <f>'[2]23ps'!H9</f>
        <v>42000</v>
      </c>
      <c r="E402" s="40">
        <f t="shared" si="11"/>
        <v>30000</v>
      </c>
      <c r="F402" s="40">
        <v>72000</v>
      </c>
      <c r="G402" s="41">
        <f>[2]PS!H9</f>
        <v>72000</v>
      </c>
    </row>
    <row r="403" spans="1:7">
      <c r="A403" s="35" t="s">
        <v>37</v>
      </c>
      <c r="B403" s="35" t="s">
        <v>38</v>
      </c>
      <c r="C403" s="39">
        <f>'[2]22ps'!H10</f>
        <v>6000</v>
      </c>
      <c r="D403" s="40">
        <f>'[2]23ps'!H10</f>
        <v>12000</v>
      </c>
      <c r="E403" s="40">
        <f t="shared" si="11"/>
        <v>12000</v>
      </c>
      <c r="F403" s="40">
        <v>24000</v>
      </c>
      <c r="G403" s="41">
        <f>[2]PS!H10</f>
        <v>24000</v>
      </c>
    </row>
    <row r="404" spans="1:7">
      <c r="A404" s="35" t="s">
        <v>41</v>
      </c>
      <c r="B404" s="35" t="s">
        <v>42</v>
      </c>
      <c r="C404" s="39">
        <f>'[2]22ps'!H15</f>
        <v>5000</v>
      </c>
      <c r="D404" s="40">
        <f>'[2]23ps'!H15</f>
        <v>0</v>
      </c>
      <c r="E404" s="40">
        <f t="shared" si="11"/>
        <v>0</v>
      </c>
      <c r="F404" s="40">
        <v>0</v>
      </c>
      <c r="G404" s="41">
        <f>[2]PS!H14</f>
        <v>0</v>
      </c>
    </row>
    <row r="405" spans="1:7">
      <c r="A405" s="35" t="s">
        <v>43</v>
      </c>
      <c r="B405" s="35" t="s">
        <v>44</v>
      </c>
      <c r="C405" s="39">
        <f>'[2]22ps'!H16</f>
        <v>10000</v>
      </c>
      <c r="D405" s="40">
        <f>'[2]23ps'!H16</f>
        <v>0</v>
      </c>
      <c r="E405" s="40">
        <f t="shared" si="11"/>
        <v>20000</v>
      </c>
      <c r="F405" s="40">
        <v>20000</v>
      </c>
      <c r="G405" s="41">
        <f>[2]PS!H15</f>
        <v>20000</v>
      </c>
    </row>
    <row r="406" spans="1:7">
      <c r="A406" s="35" t="s">
        <v>45</v>
      </c>
      <c r="B406" s="35" t="s">
        <v>46</v>
      </c>
      <c r="C406" s="39">
        <f>'[2]22ps'!H17</f>
        <v>101982</v>
      </c>
      <c r="D406" s="40">
        <f>'[2]23ps'!H17</f>
        <v>0</v>
      </c>
      <c r="E406" s="40">
        <f t="shared" si="11"/>
        <v>116387</v>
      </c>
      <c r="F406" s="40">
        <v>116387</v>
      </c>
      <c r="G406" s="41">
        <f>[2]PS!H16</f>
        <v>116387</v>
      </c>
    </row>
    <row r="407" spans="1:7">
      <c r="A407" s="35" t="s">
        <v>47</v>
      </c>
      <c r="B407" s="35" t="s">
        <v>48</v>
      </c>
      <c r="C407" s="39">
        <f>'[2]22ps'!H18</f>
        <v>134217.12</v>
      </c>
      <c r="D407" s="40">
        <f>'[2]23ps'!H18</f>
        <v>77609.76</v>
      </c>
      <c r="E407" s="40">
        <f t="shared" si="11"/>
        <v>89987.52</v>
      </c>
      <c r="F407" s="40">
        <v>167597.28</v>
      </c>
      <c r="G407" s="41">
        <f>[2]PS!H17</f>
        <v>167597.28</v>
      </c>
    </row>
    <row r="408" spans="1:7">
      <c r="A408" s="35" t="s">
        <v>49</v>
      </c>
      <c r="B408" s="35" t="s">
        <v>50</v>
      </c>
      <c r="C408" s="39">
        <f>'[2]22ps'!H19</f>
        <v>22369.52</v>
      </c>
      <c r="D408" s="40">
        <f>'[2]23ps'!H19</f>
        <v>12934.96</v>
      </c>
      <c r="E408" s="40">
        <f t="shared" si="11"/>
        <v>14997.92</v>
      </c>
      <c r="F408" s="40">
        <v>27932.88</v>
      </c>
      <c r="G408" s="41">
        <f>[2]PS!H18</f>
        <v>27932.88</v>
      </c>
    </row>
    <row r="409" spans="1:7">
      <c r="A409" s="35" t="s">
        <v>51</v>
      </c>
      <c r="B409" s="35" t="s">
        <v>52</v>
      </c>
      <c r="C409" s="39">
        <f>'[2]22ps'!H20</f>
        <v>14572.7</v>
      </c>
      <c r="D409" s="40">
        <f>'[2]23ps'!H20</f>
        <v>12934.96</v>
      </c>
      <c r="E409" s="40">
        <f t="shared" si="11"/>
        <v>21981.14</v>
      </c>
      <c r="F409" s="40">
        <v>34916.1</v>
      </c>
      <c r="G409" s="41">
        <f>[2]PS!H19</f>
        <v>27932.88</v>
      </c>
    </row>
    <row r="410" spans="1:7">
      <c r="A410" s="35" t="s">
        <v>53</v>
      </c>
      <c r="B410" s="35" t="s">
        <v>54</v>
      </c>
      <c r="C410" s="39">
        <f>'[2]22ps'!H21</f>
        <v>1600</v>
      </c>
      <c r="D410" s="40">
        <f>'[2]23ps'!H21</f>
        <v>2000</v>
      </c>
      <c r="E410" s="40">
        <f t="shared" si="11"/>
        <v>2800</v>
      </c>
      <c r="F410" s="40">
        <v>4800</v>
      </c>
      <c r="G410" s="41">
        <f>[2]PS!H20</f>
        <v>4800</v>
      </c>
    </row>
    <row r="411" spans="1:7">
      <c r="A411" s="35" t="s">
        <v>55</v>
      </c>
      <c r="B411" s="35" t="s">
        <v>56</v>
      </c>
      <c r="C411" s="39">
        <f>'[2]22ps'!H22</f>
        <v>0</v>
      </c>
      <c r="D411" s="40">
        <f>'[2]23ps'!H22</f>
        <v>0</v>
      </c>
      <c r="E411" s="40">
        <f t="shared" si="11"/>
        <v>0</v>
      </c>
      <c r="F411" s="40">
        <v>0</v>
      </c>
      <c r="G411" s="41">
        <f>[2]PS!H21</f>
        <v>0</v>
      </c>
    </row>
    <row r="412" spans="1:7">
      <c r="A412" s="84" t="s">
        <v>57</v>
      </c>
      <c r="B412" s="84" t="s">
        <v>58</v>
      </c>
      <c r="C412" s="55">
        <f>'[2]22ps'!H24+'[2]22ps'!H25+'[2]22ps'!H26</f>
        <v>141584</v>
      </c>
      <c r="D412" s="42">
        <f>'[2]23ps'!H24+'[2]23ps'!H25+'[2]23ps'!H27</f>
        <v>100602</v>
      </c>
      <c r="E412" s="42">
        <f t="shared" si="11"/>
        <v>55785</v>
      </c>
      <c r="F412" s="42">
        <v>156387</v>
      </c>
      <c r="G412" s="43">
        <f>[2]PS!H23+[2]PS!H24+[2]PS!H25</f>
        <v>156387</v>
      </c>
    </row>
    <row r="413" ht="18" customHeight="1" spans="1:7">
      <c r="A413" s="44" t="s">
        <v>59</v>
      </c>
      <c r="B413" s="109"/>
      <c r="C413" s="47">
        <f>SUM(C397:C412)</f>
        <v>1665948.8</v>
      </c>
      <c r="D413" s="47">
        <f>SUM(D397:D412)</f>
        <v>1004801.15</v>
      </c>
      <c r="E413" s="47">
        <f t="shared" si="11"/>
        <v>1220076.83</v>
      </c>
      <c r="F413" s="48">
        <f>SUM(F397:F412)</f>
        <v>2224877.98</v>
      </c>
      <c r="G413" s="110">
        <f>SUM(G397:G412)</f>
        <v>2293861.12</v>
      </c>
    </row>
    <row r="414" ht="26.4" spans="1:7">
      <c r="A414" s="86" t="s">
        <v>229</v>
      </c>
      <c r="B414" s="51"/>
      <c r="C414" s="52"/>
      <c r="D414" s="53"/>
      <c r="E414" s="53"/>
      <c r="F414" s="53"/>
      <c r="G414" s="54"/>
    </row>
    <row r="415" spans="1:7">
      <c r="A415" s="35" t="s">
        <v>61</v>
      </c>
      <c r="B415" s="35" t="s">
        <v>62</v>
      </c>
      <c r="C415" s="111">
        <f>'[2]22mooe'!H3</f>
        <v>148136</v>
      </c>
      <c r="D415" s="112">
        <f>'[2]23mooe'!H3</f>
        <v>23700</v>
      </c>
      <c r="E415" s="112">
        <f t="shared" ref="E415:E424" si="12">F415-D415</f>
        <v>96300</v>
      </c>
      <c r="F415" s="112">
        <v>120000</v>
      </c>
      <c r="G415" s="113">
        <f>[2]MOOE!H2</f>
        <v>120000</v>
      </c>
    </row>
    <row r="416" spans="1:7">
      <c r="A416" s="35" t="s">
        <v>63</v>
      </c>
      <c r="B416" s="35" t="s">
        <v>64</v>
      </c>
      <c r="C416" s="39">
        <f>'[2]22mooe'!H4</f>
        <v>118695</v>
      </c>
      <c r="D416" s="40">
        <f>'[2]23mooe'!H4</f>
        <v>29800</v>
      </c>
      <c r="E416" s="40">
        <f t="shared" si="12"/>
        <v>90200</v>
      </c>
      <c r="F416" s="40">
        <v>120000</v>
      </c>
      <c r="G416" s="41">
        <f>[2]MOOE!H3</f>
        <v>120000</v>
      </c>
    </row>
    <row r="417" spans="1:7">
      <c r="A417" s="35" t="s">
        <v>65</v>
      </c>
      <c r="B417" s="35" t="s">
        <v>66</v>
      </c>
      <c r="C417" s="39">
        <f>'[2]22mooe'!H5</f>
        <v>60000</v>
      </c>
      <c r="D417" s="40">
        <f>'[2]23mooe'!H5</f>
        <v>30433.28</v>
      </c>
      <c r="E417" s="40">
        <f t="shared" si="12"/>
        <v>69566.72</v>
      </c>
      <c r="F417" s="40">
        <v>100000</v>
      </c>
      <c r="G417" s="41">
        <f>[2]MOOE!H4</f>
        <v>100000</v>
      </c>
    </row>
    <row r="418" spans="1:7">
      <c r="A418" s="35" t="s">
        <v>67</v>
      </c>
      <c r="B418" s="35" t="s">
        <v>68</v>
      </c>
      <c r="C418" s="39">
        <v>0</v>
      </c>
      <c r="D418" s="40">
        <v>0</v>
      </c>
      <c r="E418" s="40">
        <f t="shared" si="12"/>
        <v>0</v>
      </c>
      <c r="F418" s="40">
        <v>0</v>
      </c>
      <c r="G418" s="41">
        <f>[2]MOOE!H6</f>
        <v>0</v>
      </c>
    </row>
    <row r="419" spans="1:7">
      <c r="A419" s="35" t="s">
        <v>75</v>
      </c>
      <c r="B419" s="35" t="s">
        <v>76</v>
      </c>
      <c r="C419" s="39">
        <f>'[2]22mooe'!H11</f>
        <v>1800</v>
      </c>
      <c r="D419" s="40">
        <f>'[2]23mooe'!H11</f>
        <v>0</v>
      </c>
      <c r="E419" s="40">
        <f t="shared" si="12"/>
        <v>3600</v>
      </c>
      <c r="F419" s="40">
        <v>3600</v>
      </c>
      <c r="G419" s="41">
        <f>[2]MOOE!H10</f>
        <v>3600</v>
      </c>
    </row>
    <row r="420" spans="1:7">
      <c r="A420" s="35" t="s">
        <v>143</v>
      </c>
      <c r="B420" s="35" t="s">
        <v>78</v>
      </c>
      <c r="C420" s="39">
        <f>'[2]22mooe'!H12</f>
        <v>15488</v>
      </c>
      <c r="D420" s="40">
        <f>'[2]23mooe'!H12</f>
        <v>9048</v>
      </c>
      <c r="E420" s="40">
        <f t="shared" si="12"/>
        <v>10952</v>
      </c>
      <c r="F420" s="40">
        <v>20000</v>
      </c>
      <c r="G420" s="41">
        <f>[2]MOOE!H11</f>
        <v>20000</v>
      </c>
    </row>
    <row r="421" spans="1:7">
      <c r="A421" s="35" t="s">
        <v>89</v>
      </c>
      <c r="B421" s="35" t="s">
        <v>90</v>
      </c>
      <c r="C421" s="39">
        <f>'[2]22mooe'!H19</f>
        <v>0</v>
      </c>
      <c r="D421" s="40">
        <f>'[2]23mooe'!H19</f>
        <v>0</v>
      </c>
      <c r="E421" s="40">
        <f t="shared" si="12"/>
        <v>0</v>
      </c>
      <c r="F421" s="40">
        <v>0</v>
      </c>
      <c r="G421" s="41">
        <v>0</v>
      </c>
    </row>
    <row r="422" spans="1:7">
      <c r="A422" s="35" t="s">
        <v>95</v>
      </c>
      <c r="B422" s="35" t="s">
        <v>96</v>
      </c>
      <c r="C422" s="39">
        <v>0</v>
      </c>
      <c r="D422" s="40">
        <v>0</v>
      </c>
      <c r="E422" s="40">
        <f t="shared" si="12"/>
        <v>0</v>
      </c>
      <c r="F422" s="40">
        <v>0</v>
      </c>
      <c r="G422" s="41">
        <f>[2]MOOE!H20</f>
        <v>0</v>
      </c>
    </row>
    <row r="423" spans="1:7">
      <c r="A423" s="35" t="s">
        <v>105</v>
      </c>
      <c r="B423" s="35" t="s">
        <v>106</v>
      </c>
      <c r="C423" s="39">
        <f>'[2]22mooe'!H28</f>
        <v>90559.4</v>
      </c>
      <c r="D423" s="40">
        <f>'[2]23mooe'!H29</f>
        <v>51313.5</v>
      </c>
      <c r="E423" s="40">
        <f t="shared" si="12"/>
        <v>48686.5</v>
      </c>
      <c r="F423" s="40">
        <v>100000</v>
      </c>
      <c r="G423" s="41">
        <f>[2]MOOE!H25</f>
        <v>100000</v>
      </c>
    </row>
    <row r="424" ht="34.2" customHeight="1" spans="1:7">
      <c r="A424" s="90" t="s">
        <v>107</v>
      </c>
      <c r="B424" s="91"/>
      <c r="C424" s="92">
        <f>SUM(C415:C423)</f>
        <v>434678.4</v>
      </c>
      <c r="D424" s="46">
        <f>SUM(D415:D423)</f>
        <v>144294.78</v>
      </c>
      <c r="E424" s="46">
        <f t="shared" si="12"/>
        <v>319305.22</v>
      </c>
      <c r="F424" s="92">
        <f>SUM(F415:F423)</f>
        <v>463600</v>
      </c>
      <c r="G424" s="85">
        <f>SUM(G415:G423)</f>
        <v>463600</v>
      </c>
    </row>
    <row r="425" ht="18" customHeight="1" spans="1:7">
      <c r="A425" s="57" t="s">
        <v>225</v>
      </c>
      <c r="B425" s="35"/>
      <c r="C425" s="39"/>
      <c r="D425" s="40"/>
      <c r="E425" s="40"/>
      <c r="F425" s="40"/>
      <c r="G425" s="41"/>
    </row>
    <row r="426" ht="18" customHeight="1" spans="1:7">
      <c r="A426" s="35" t="s">
        <v>111</v>
      </c>
      <c r="B426" s="103" t="s">
        <v>130</v>
      </c>
      <c r="C426" s="39">
        <f>'[2]22mooe'!H32</f>
        <v>31850</v>
      </c>
      <c r="D426" s="40">
        <f>'[2]23mooe'!H33</f>
        <v>0</v>
      </c>
      <c r="E426" s="40">
        <f>F426-D426</f>
        <v>0</v>
      </c>
      <c r="F426" s="40">
        <v>0</v>
      </c>
      <c r="G426" s="41">
        <f>[2]MOOE!H29</f>
        <v>0</v>
      </c>
    </row>
    <row r="427" spans="1:7">
      <c r="A427" s="35" t="s">
        <v>131</v>
      </c>
      <c r="B427" s="103" t="s">
        <v>110</v>
      </c>
      <c r="C427" s="39">
        <v>0</v>
      </c>
      <c r="D427" s="40">
        <v>0</v>
      </c>
      <c r="E427" s="40">
        <f>F427-D427</f>
        <v>0</v>
      </c>
      <c r="F427" s="40">
        <v>0</v>
      </c>
      <c r="G427" s="41">
        <f>[2]MOOE!H31</f>
        <v>0</v>
      </c>
    </row>
    <row r="428" spans="1:7">
      <c r="A428" s="35" t="s">
        <v>132</v>
      </c>
      <c r="B428" s="104" t="s">
        <v>116</v>
      </c>
      <c r="C428" s="39">
        <v>0</v>
      </c>
      <c r="D428" s="40">
        <v>0</v>
      </c>
      <c r="E428" s="40">
        <f>F428-D428</f>
        <v>0</v>
      </c>
      <c r="F428" s="40">
        <v>0</v>
      </c>
      <c r="G428" s="41">
        <f>[2]MOOE!H32</f>
        <v>0</v>
      </c>
    </row>
    <row r="429" ht="18" customHeight="1" spans="1:7">
      <c r="A429" s="60" t="s">
        <v>117</v>
      </c>
      <c r="B429" s="61"/>
      <c r="C429" s="62">
        <f>SUM(C426:C428)</f>
        <v>31850</v>
      </c>
      <c r="D429" s="62">
        <f>SUM(D426:D428)</f>
        <v>0</v>
      </c>
      <c r="E429" s="62">
        <f>SUM(E426:E428)</f>
        <v>0</v>
      </c>
      <c r="F429" s="62">
        <f>SUM(F426:F428)</f>
        <v>0</v>
      </c>
      <c r="G429" s="64">
        <f>SUM(G426:G428)</f>
        <v>0</v>
      </c>
    </row>
    <row r="430" ht="21" customHeight="1" spans="1:7">
      <c r="A430" s="65" t="s">
        <v>118</v>
      </c>
      <c r="B430" s="66"/>
      <c r="C430" s="67">
        <f>C413+C424+C429</f>
        <v>2132477.2</v>
      </c>
      <c r="D430" s="67">
        <f>D413+D424+D429</f>
        <v>1149095.93</v>
      </c>
      <c r="E430" s="68">
        <f>F430-D430</f>
        <v>1539382.05</v>
      </c>
      <c r="F430" s="67">
        <f>F413+F424+F429</f>
        <v>2688477.98</v>
      </c>
      <c r="G430" s="69">
        <f>G413+G424+G429</f>
        <v>2757461.12</v>
      </c>
    </row>
    <row r="431" ht="15" spans="1:7">
      <c r="A431" s="70"/>
      <c r="B431" s="70"/>
      <c r="C431" s="71"/>
      <c r="D431" s="71"/>
      <c r="E431" s="71"/>
      <c r="F431" s="71"/>
      <c r="G431" s="71"/>
    </row>
    <row r="432" ht="15" spans="1:7">
      <c r="A432" s="72" t="s">
        <v>119</v>
      </c>
      <c r="B432" s="73"/>
      <c r="C432" s="71"/>
      <c r="D432" s="71"/>
      <c r="E432" s="71"/>
      <c r="F432" s="71"/>
      <c r="G432" s="71"/>
    </row>
    <row r="433" ht="15" spans="1:7">
      <c r="A433" s="74"/>
      <c r="B433" s="73"/>
      <c r="C433" s="71"/>
      <c r="D433" s="71"/>
      <c r="E433" s="71"/>
      <c r="F433" s="71"/>
      <c r="G433" s="71"/>
    </row>
    <row r="434" ht="15" spans="1:7">
      <c r="A434" s="74"/>
      <c r="B434" s="73"/>
      <c r="C434" s="71"/>
      <c r="D434" s="71"/>
      <c r="E434" s="71"/>
      <c r="F434" s="71"/>
      <c r="G434" s="71"/>
    </row>
    <row r="435" spans="1:7">
      <c r="A435" s="75" t="s">
        <v>120</v>
      </c>
      <c r="B435" s="72" t="s">
        <v>121</v>
      </c>
      <c r="C435" s="76"/>
      <c r="D435" s="77"/>
      <c r="E435" s="78" t="s">
        <v>122</v>
      </c>
      <c r="F435" s="78"/>
      <c r="G435" s="76"/>
    </row>
    <row r="436" spans="1:7">
      <c r="A436" s="81" t="s">
        <v>150</v>
      </c>
      <c r="B436" s="81" t="s">
        <v>125</v>
      </c>
      <c r="C436" s="81"/>
      <c r="D436" s="81"/>
      <c r="E436" s="81" t="s">
        <v>124</v>
      </c>
      <c r="F436" s="81"/>
      <c r="G436" s="81"/>
    </row>
    <row r="437" spans="1:7">
      <c r="A437" s="82" t="s">
        <v>151</v>
      </c>
      <c r="B437" s="82" t="s">
        <v>127</v>
      </c>
      <c r="C437" s="82"/>
      <c r="D437" s="82"/>
      <c r="E437" s="82" t="s">
        <v>126</v>
      </c>
      <c r="F437" s="82"/>
      <c r="G437" s="82"/>
    </row>
    <row r="438" spans="1:7">
      <c r="A438" s="82"/>
      <c r="B438" s="82"/>
      <c r="C438" s="82"/>
      <c r="D438" s="82"/>
      <c r="E438" s="82"/>
      <c r="F438" s="82"/>
      <c r="G438" s="82"/>
    </row>
    <row r="439" spans="1:7">
      <c r="A439" s="82"/>
      <c r="B439" s="82"/>
      <c r="C439" s="82"/>
      <c r="D439" s="82"/>
      <c r="E439" s="82"/>
      <c r="F439" s="97"/>
      <c r="G439" s="82"/>
    </row>
    <row r="440" spans="1:7">
      <c r="A440" s="82"/>
      <c r="B440" s="82"/>
      <c r="C440" s="82"/>
      <c r="D440" s="82"/>
      <c r="E440" s="82"/>
      <c r="F440" s="82"/>
      <c r="G440" s="82"/>
    </row>
    <row r="441" s="1" customFormat="1" spans="1:1">
      <c r="A441" s="4" t="s">
        <v>261</v>
      </c>
    </row>
    <row r="442" spans="1:8">
      <c r="A442" s="5"/>
      <c r="B442" s="5"/>
      <c r="C442" s="5"/>
      <c r="D442" s="5"/>
      <c r="E442" s="5"/>
      <c r="F442" s="5"/>
      <c r="G442" s="5"/>
      <c r="H442" s="5"/>
    </row>
    <row r="443" spans="1:8">
      <c r="A443" s="6" t="s">
        <v>204</v>
      </c>
      <c r="B443" s="6"/>
      <c r="C443" s="6"/>
      <c r="D443" s="6"/>
      <c r="E443" s="6"/>
      <c r="F443" s="6"/>
      <c r="G443" s="6"/>
      <c r="H443" s="5"/>
    </row>
    <row r="444" spans="1:8">
      <c r="A444" s="7"/>
      <c r="B444" s="7"/>
      <c r="C444" s="7"/>
      <c r="D444" s="7"/>
      <c r="E444" s="7"/>
      <c r="F444" s="7"/>
      <c r="G444" s="7"/>
      <c r="H444" s="5"/>
    </row>
    <row r="445" spans="1:8">
      <c r="A445" s="8" t="s">
        <v>205</v>
      </c>
      <c r="B445" s="9" t="s">
        <v>206</v>
      </c>
      <c r="C445" s="10"/>
      <c r="D445" s="8" t="s">
        <v>207</v>
      </c>
      <c r="E445" s="9">
        <v>2024</v>
      </c>
      <c r="F445" s="10"/>
      <c r="G445" s="10"/>
      <c r="H445" s="5"/>
    </row>
    <row r="446" ht="43.2" spans="1:8">
      <c r="A446" s="15" t="s">
        <v>208</v>
      </c>
      <c r="B446" s="12" t="s">
        <v>209</v>
      </c>
      <c r="C446" s="16"/>
      <c r="D446" s="15" t="s">
        <v>210</v>
      </c>
      <c r="E446" s="83" t="s">
        <v>236</v>
      </c>
      <c r="F446" s="16"/>
      <c r="G446" s="16"/>
      <c r="H446" s="5"/>
    </row>
    <row r="447" spans="1:8">
      <c r="A447" s="15" t="s">
        <v>212</v>
      </c>
      <c r="B447" s="12" t="s">
        <v>213</v>
      </c>
      <c r="C447" s="16"/>
      <c r="D447" s="16"/>
      <c r="E447" s="16"/>
      <c r="F447" s="16"/>
      <c r="G447" s="16"/>
      <c r="H447" s="5"/>
    </row>
    <row r="449" spans="1:7">
      <c r="A449" s="17" t="s">
        <v>214</v>
      </c>
      <c r="B449" s="17" t="s">
        <v>215</v>
      </c>
      <c r="C449" s="18" t="s">
        <v>216</v>
      </c>
      <c r="D449" s="19" t="s">
        <v>217</v>
      </c>
      <c r="E449" s="20"/>
      <c r="F449" s="21"/>
      <c r="G449" s="22" t="s">
        <v>218</v>
      </c>
    </row>
    <row r="450" ht="9.75" customHeight="1" spans="1:7">
      <c r="A450" s="23"/>
      <c r="B450" s="23"/>
      <c r="C450" s="24"/>
      <c r="D450" s="25" t="s">
        <v>219</v>
      </c>
      <c r="E450" s="26" t="s">
        <v>220</v>
      </c>
      <c r="F450" s="25" t="s">
        <v>221</v>
      </c>
      <c r="G450" s="23"/>
    </row>
    <row r="451" ht="24" customHeight="1" spans="1:7">
      <c r="A451" s="27" t="s">
        <v>222</v>
      </c>
      <c r="B451" s="28"/>
      <c r="C451" s="29"/>
      <c r="D451" s="28"/>
      <c r="E451" s="29"/>
      <c r="F451" s="28"/>
      <c r="G451" s="30"/>
    </row>
    <row r="452" ht="7.8" customHeight="1" spans="1:7">
      <c r="A452" s="31"/>
      <c r="B452" s="31"/>
      <c r="C452" s="4"/>
      <c r="D452" s="31"/>
      <c r="E452" s="4"/>
      <c r="F452" s="31"/>
      <c r="G452" s="32"/>
    </row>
    <row r="453" s="2" customFormat="1" ht="15" customHeight="1" spans="1:7">
      <c r="A453" s="33" t="s">
        <v>223</v>
      </c>
      <c r="B453" s="31"/>
      <c r="C453" s="4"/>
      <c r="D453" s="31"/>
      <c r="E453" s="4"/>
      <c r="F453" s="31"/>
      <c r="G453" s="32"/>
    </row>
    <row r="454" spans="1:7">
      <c r="A454" s="35" t="s">
        <v>26</v>
      </c>
      <c r="B454" s="35" t="s">
        <v>27</v>
      </c>
      <c r="C454" s="36">
        <f>'[2]22ps'!I5</f>
        <v>1293441.5</v>
      </c>
      <c r="D454" s="37">
        <f>'[2]23ps'!I5</f>
        <v>737338</v>
      </c>
      <c r="E454" s="37">
        <f>F454-D454</f>
        <v>834182</v>
      </c>
      <c r="F454" s="37">
        <v>1571520</v>
      </c>
      <c r="G454" s="38">
        <f>[2]PS!I5</f>
        <v>1586112</v>
      </c>
    </row>
    <row r="455" spans="1:7">
      <c r="A455" s="35" t="s">
        <v>28</v>
      </c>
      <c r="B455" s="35" t="s">
        <v>29</v>
      </c>
      <c r="C455" s="39">
        <f>'[2]22ps'!I6</f>
        <v>105204.66</v>
      </c>
      <c r="D455" s="40">
        <f>'[2]23ps'!I6</f>
        <v>73265.58</v>
      </c>
      <c r="E455" s="40">
        <f>F455-D455</f>
        <v>0</v>
      </c>
      <c r="F455" s="40">
        <v>73265.58</v>
      </c>
      <c r="G455" s="41">
        <f>[2]PS!I6</f>
        <v>127398.37</v>
      </c>
    </row>
    <row r="456" spans="1:7">
      <c r="A456" s="35" t="s">
        <v>30</v>
      </c>
      <c r="B456" s="35"/>
      <c r="C456" s="39"/>
      <c r="D456" s="40"/>
      <c r="E456" s="40"/>
      <c r="F456" s="40"/>
      <c r="G456" s="41"/>
    </row>
    <row r="457" spans="1:7">
      <c r="A457" s="35" t="s">
        <v>31</v>
      </c>
      <c r="B457" s="35" t="s">
        <v>32</v>
      </c>
      <c r="C457" s="39">
        <f>'[2]22ps'!I7</f>
        <v>92000</v>
      </c>
      <c r="D457" s="40">
        <f>'[2]23ps'!I7</f>
        <v>52000</v>
      </c>
      <c r="E457" s="40">
        <f t="shared" ref="E457:E471" si="13">F457-D457</f>
        <v>68000</v>
      </c>
      <c r="F457" s="40">
        <v>120000</v>
      </c>
      <c r="G457" s="41">
        <f>[2]PS!I7</f>
        <v>120000</v>
      </c>
    </row>
    <row r="458" spans="1:7">
      <c r="A458" s="35" t="s">
        <v>33</v>
      </c>
      <c r="B458" s="35" t="s">
        <v>34</v>
      </c>
      <c r="C458" s="39">
        <f>'[2]22ps'!I8</f>
        <v>72000</v>
      </c>
      <c r="D458" s="40">
        <f>'[2]23ps'!I8</f>
        <v>42000</v>
      </c>
      <c r="E458" s="40">
        <f t="shared" si="13"/>
        <v>30000</v>
      </c>
      <c r="F458" s="40">
        <v>72000</v>
      </c>
      <c r="G458" s="41">
        <f>[2]PS!I8</f>
        <v>72000</v>
      </c>
    </row>
    <row r="459" spans="1:7">
      <c r="A459" s="35" t="s">
        <v>35</v>
      </c>
      <c r="B459" s="35" t="s">
        <v>36</v>
      </c>
      <c r="C459" s="39">
        <f>'[2]22ps'!I9</f>
        <v>72000</v>
      </c>
      <c r="D459" s="40">
        <f>'[2]23ps'!I9</f>
        <v>42000</v>
      </c>
      <c r="E459" s="40">
        <f t="shared" si="13"/>
        <v>30000</v>
      </c>
      <c r="F459" s="40">
        <v>72000</v>
      </c>
      <c r="G459" s="41">
        <f>[2]PS!I9</f>
        <v>72000</v>
      </c>
    </row>
    <row r="460" spans="1:7">
      <c r="A460" s="35" t="s">
        <v>37</v>
      </c>
      <c r="B460" s="35" t="s">
        <v>38</v>
      </c>
      <c r="C460" s="39">
        <f>'[2]22ps'!I10</f>
        <v>18000</v>
      </c>
      <c r="D460" s="40">
        <f>'[2]23ps'!I10</f>
        <v>18000</v>
      </c>
      <c r="E460" s="40">
        <f t="shared" si="13"/>
        <v>12000</v>
      </c>
      <c r="F460" s="40">
        <v>30000</v>
      </c>
      <c r="G460" s="41">
        <f>[2]PS!I10</f>
        <v>30000</v>
      </c>
    </row>
    <row r="461" spans="1:7">
      <c r="A461" s="35" t="s">
        <v>39</v>
      </c>
      <c r="B461" s="35" t="s">
        <v>40</v>
      </c>
      <c r="C461" s="39">
        <f>'[2]22ps'!I14</f>
        <v>0</v>
      </c>
      <c r="D461" s="40">
        <f>'[2]23ps'!I14</f>
        <v>0</v>
      </c>
      <c r="E461" s="40">
        <f t="shared" si="13"/>
        <v>0</v>
      </c>
      <c r="F461" s="40">
        <v>0</v>
      </c>
      <c r="G461" s="41">
        <v>0</v>
      </c>
    </row>
    <row r="462" spans="1:7">
      <c r="A462" s="35" t="s">
        <v>41</v>
      </c>
      <c r="B462" s="35" t="s">
        <v>42</v>
      </c>
      <c r="C462" s="39">
        <f>'[2]22ps'!I15</f>
        <v>0</v>
      </c>
      <c r="D462" s="40">
        <f>'[2]23ps'!I15</f>
        <v>0</v>
      </c>
      <c r="E462" s="40">
        <f t="shared" si="13"/>
        <v>0</v>
      </c>
      <c r="F462" s="40">
        <v>0</v>
      </c>
      <c r="G462" s="41">
        <f>[2]PS!I14</f>
        <v>0</v>
      </c>
    </row>
    <row r="463" spans="1:7">
      <c r="A463" s="35" t="s">
        <v>43</v>
      </c>
      <c r="B463" s="35" t="s">
        <v>44</v>
      </c>
      <c r="C463" s="39">
        <f>'[2]22ps'!I16</f>
        <v>15000</v>
      </c>
      <c r="D463" s="40">
        <f>'[2]23ps'!I16</f>
        <v>0</v>
      </c>
      <c r="E463" s="40">
        <f t="shared" si="13"/>
        <v>25000</v>
      </c>
      <c r="F463" s="40">
        <v>25000</v>
      </c>
      <c r="G463" s="41">
        <f>[2]PS!I15</f>
        <v>25000</v>
      </c>
    </row>
    <row r="464" spans="1:7">
      <c r="A464" s="35" t="s">
        <v>45</v>
      </c>
      <c r="B464" s="35" t="s">
        <v>46</v>
      </c>
      <c r="C464" s="39">
        <f>'[2]22ps'!I17</f>
        <v>116096</v>
      </c>
      <c r="D464" s="40">
        <f>'[2]23ps'!I17</f>
        <v>0</v>
      </c>
      <c r="E464" s="40">
        <f t="shared" si="13"/>
        <v>130960</v>
      </c>
      <c r="F464" s="40">
        <v>130960</v>
      </c>
      <c r="G464" s="41">
        <f>[2]PS!I16</f>
        <v>132176</v>
      </c>
    </row>
    <row r="465" spans="1:7">
      <c r="A465" s="35" t="s">
        <v>47</v>
      </c>
      <c r="B465" s="35" t="s">
        <v>48</v>
      </c>
      <c r="C465" s="39">
        <f>'[2]22ps'!I18</f>
        <v>164797.38</v>
      </c>
      <c r="D465" s="40">
        <f>'[2]23ps'!I18</f>
        <v>88480.56</v>
      </c>
      <c r="E465" s="40">
        <f t="shared" si="13"/>
        <v>100101.84</v>
      </c>
      <c r="F465" s="40">
        <v>188582.4</v>
      </c>
      <c r="G465" s="41">
        <f>[2]PS!I17</f>
        <v>190333.44</v>
      </c>
    </row>
    <row r="466" spans="1:7">
      <c r="A466" s="35" t="s">
        <v>49</v>
      </c>
      <c r="B466" s="35" t="s">
        <v>50</v>
      </c>
      <c r="C466" s="39">
        <f>'[2]22ps'!I19</f>
        <v>27435.12</v>
      </c>
      <c r="D466" s="40">
        <f>'[2]23ps'!I19</f>
        <v>14746.76</v>
      </c>
      <c r="E466" s="40">
        <f t="shared" si="13"/>
        <v>16683.64</v>
      </c>
      <c r="F466" s="40">
        <v>31430.4</v>
      </c>
      <c r="G466" s="41">
        <f>[2]PS!I18</f>
        <v>31722.24</v>
      </c>
    </row>
    <row r="467" spans="1:7">
      <c r="A467" s="35" t="s">
        <v>51</v>
      </c>
      <c r="B467" s="35" t="s">
        <v>52</v>
      </c>
      <c r="C467" s="39">
        <f>'[2]22ps'!I20</f>
        <v>21289.44</v>
      </c>
      <c r="D467" s="40">
        <f>'[2]23ps'!I20</f>
        <v>14746.76</v>
      </c>
      <c r="E467" s="40">
        <f t="shared" si="13"/>
        <v>24541.24</v>
      </c>
      <c r="F467" s="40">
        <v>39288</v>
      </c>
      <c r="G467" s="41">
        <f>[2]PS!I19</f>
        <v>31722.24</v>
      </c>
    </row>
    <row r="468" spans="1:7">
      <c r="A468" s="35" t="s">
        <v>53</v>
      </c>
      <c r="B468" s="35" t="s">
        <v>54</v>
      </c>
      <c r="C468" s="39">
        <f>'[2]22ps'!I21</f>
        <v>2700</v>
      </c>
      <c r="D468" s="40">
        <f>'[2]23ps'!I21</f>
        <v>2600</v>
      </c>
      <c r="E468" s="40">
        <f t="shared" si="13"/>
        <v>3400</v>
      </c>
      <c r="F468" s="40">
        <v>6000</v>
      </c>
      <c r="G468" s="41">
        <f>[2]PS!I20</f>
        <v>6000</v>
      </c>
    </row>
    <row r="469" spans="1:7">
      <c r="A469" s="35" t="s">
        <v>55</v>
      </c>
      <c r="B469" s="35" t="s">
        <v>56</v>
      </c>
      <c r="C469" s="39">
        <f>'[2]22ps'!I22</f>
        <v>0</v>
      </c>
      <c r="D469" s="40">
        <f>'[2]23ps'!I22</f>
        <v>0</v>
      </c>
      <c r="E469" s="40">
        <f t="shared" si="13"/>
        <v>0</v>
      </c>
      <c r="F469" s="40">
        <v>0</v>
      </c>
      <c r="G469" s="41">
        <f>[2]PS!I21</f>
        <v>0</v>
      </c>
    </row>
    <row r="470" spans="1:7">
      <c r="A470" s="84" t="s">
        <v>57</v>
      </c>
      <c r="B470" s="84" t="s">
        <v>58</v>
      </c>
      <c r="C470" s="55">
        <f>'[2]22ps'!I24+'[2]22ps'!I25+'[2]22ps'!I26</f>
        <v>168096</v>
      </c>
      <c r="D470" s="42">
        <f>'[2]23ps'!I24+'[2]23ps'!I25+'[2]23ps'!I27</f>
        <v>121749</v>
      </c>
      <c r="E470" s="42">
        <f t="shared" si="13"/>
        <v>59211</v>
      </c>
      <c r="F470" s="42">
        <v>180960</v>
      </c>
      <c r="G470" s="43">
        <f>[2]PS!I23+[2]PS!I24+[2]PS!I25</f>
        <v>182176</v>
      </c>
    </row>
    <row r="471" ht="18" customHeight="1" spans="1:7">
      <c r="A471" s="44" t="s">
        <v>59</v>
      </c>
      <c r="B471" s="109"/>
      <c r="C471" s="47">
        <f>SUM(C454:C470)</f>
        <v>2168060.1</v>
      </c>
      <c r="D471" s="47">
        <f>SUM(D454:D470)</f>
        <v>1206926.66</v>
      </c>
      <c r="E471" s="47">
        <f t="shared" si="13"/>
        <v>1334079.72</v>
      </c>
      <c r="F471" s="48">
        <f>SUM(F454:F470)</f>
        <v>2541006.38</v>
      </c>
      <c r="G471" s="110">
        <f>SUM(G454:G470)</f>
        <v>2606640.29</v>
      </c>
    </row>
    <row r="472" ht="26.4" spans="1:7">
      <c r="A472" s="86" t="s">
        <v>229</v>
      </c>
      <c r="B472" s="51"/>
      <c r="C472" s="52"/>
      <c r="D472" s="53"/>
      <c r="E472" s="53"/>
      <c r="F472" s="53"/>
      <c r="G472" s="54"/>
    </row>
    <row r="473" spans="1:7">
      <c r="A473" s="35" t="s">
        <v>61</v>
      </c>
      <c r="B473" s="35" t="s">
        <v>62</v>
      </c>
      <c r="C473" s="36">
        <f>'[2]22mooe'!I3</f>
        <v>315380</v>
      </c>
      <c r="D473" s="37">
        <f>'[2]23mooe'!I3</f>
        <v>85210</v>
      </c>
      <c r="E473" s="37">
        <f t="shared" ref="E473:E479" si="14">F473-D473</f>
        <v>114790</v>
      </c>
      <c r="F473" s="37">
        <v>200000</v>
      </c>
      <c r="G473" s="38">
        <f>[2]MOOE!I2</f>
        <v>200000</v>
      </c>
    </row>
    <row r="474" spans="1:7">
      <c r="A474" s="35" t="s">
        <v>63</v>
      </c>
      <c r="B474" s="35" t="s">
        <v>64</v>
      </c>
      <c r="C474" s="39">
        <f>'[2]22mooe'!I4</f>
        <v>191100</v>
      </c>
      <c r="D474" s="40">
        <f>'[2]23mooe'!I4</f>
        <v>139894</v>
      </c>
      <c r="E474" s="40">
        <f t="shared" si="14"/>
        <v>60106</v>
      </c>
      <c r="F474" s="40">
        <v>200000</v>
      </c>
      <c r="G474" s="41">
        <f>[2]MOOE!I3</f>
        <v>200000</v>
      </c>
    </row>
    <row r="475" spans="1:7">
      <c r="A475" s="35" t="s">
        <v>65</v>
      </c>
      <c r="B475" s="35" t="s">
        <v>66</v>
      </c>
      <c r="C475" s="39">
        <f>'[2]22mooe'!I5</f>
        <v>80000</v>
      </c>
      <c r="D475" s="40">
        <f>'[2]23mooe'!I5</f>
        <v>43755.25</v>
      </c>
      <c r="E475" s="40">
        <f t="shared" si="14"/>
        <v>36244.75</v>
      </c>
      <c r="F475" s="40">
        <v>80000</v>
      </c>
      <c r="G475" s="41">
        <f>[2]MOOE!I4</f>
        <v>100000</v>
      </c>
    </row>
    <row r="476" spans="1:7">
      <c r="A476" s="35" t="s">
        <v>67</v>
      </c>
      <c r="B476" s="35" t="s">
        <v>68</v>
      </c>
      <c r="C476" s="39">
        <v>0</v>
      </c>
      <c r="D476" s="40">
        <v>0</v>
      </c>
      <c r="E476" s="40">
        <f t="shared" si="14"/>
        <v>0</v>
      </c>
      <c r="F476" s="40">
        <v>0</v>
      </c>
      <c r="G476" s="41">
        <f>[2]MOOE!I6</f>
        <v>0</v>
      </c>
    </row>
    <row r="477" spans="1:7">
      <c r="A477" s="35" t="s">
        <v>75</v>
      </c>
      <c r="B477" s="35" t="s">
        <v>76</v>
      </c>
      <c r="C477" s="39">
        <f>'[2]22mooe'!I11</f>
        <v>3600</v>
      </c>
      <c r="D477" s="40">
        <f>'[2]23mooe'!I11</f>
        <v>1500</v>
      </c>
      <c r="E477" s="40">
        <f t="shared" si="14"/>
        <v>2100</v>
      </c>
      <c r="F477" s="40">
        <v>3600</v>
      </c>
      <c r="G477" s="41">
        <f>[2]MOOE!I10</f>
        <v>3600</v>
      </c>
    </row>
    <row r="478" spans="1:7">
      <c r="A478" s="35" t="s">
        <v>143</v>
      </c>
      <c r="B478" s="35" t="s">
        <v>78</v>
      </c>
      <c r="C478" s="39">
        <f>'[2]22mooe'!I12</f>
        <v>10442</v>
      </c>
      <c r="D478" s="40">
        <f>'[2]23mooe'!I12</f>
        <v>5266</v>
      </c>
      <c r="E478" s="40">
        <f t="shared" si="14"/>
        <v>14734</v>
      </c>
      <c r="F478" s="40">
        <v>20000</v>
      </c>
      <c r="G478" s="41">
        <f>[2]MOOE!I11</f>
        <v>20000</v>
      </c>
    </row>
    <row r="479" spans="1:7">
      <c r="A479" s="35" t="s">
        <v>79</v>
      </c>
      <c r="B479" s="35" t="s">
        <v>80</v>
      </c>
      <c r="C479" s="39">
        <f>'[2]22mooe'!I13</f>
        <v>7500</v>
      </c>
      <c r="D479" s="40">
        <f>'[2]23mooe'!I13</f>
        <v>11000</v>
      </c>
      <c r="E479" s="40">
        <f t="shared" si="14"/>
        <v>4000</v>
      </c>
      <c r="F479" s="40">
        <v>15000</v>
      </c>
      <c r="G479" s="41">
        <f>[2]MOOE!I12</f>
        <v>15000</v>
      </c>
    </row>
    <row r="480" spans="1:7">
      <c r="A480" s="35" t="s">
        <v>89</v>
      </c>
      <c r="B480" s="35" t="s">
        <v>90</v>
      </c>
      <c r="C480" s="39">
        <f>'[2]22mooe'!I19</f>
        <v>0</v>
      </c>
      <c r="D480" s="40">
        <f>'[2]23mooe'!I19</f>
        <v>0</v>
      </c>
      <c r="E480" s="40">
        <f>F480</f>
        <v>0</v>
      </c>
      <c r="F480" s="40">
        <v>0</v>
      </c>
      <c r="G480" s="41">
        <v>0</v>
      </c>
    </row>
    <row r="481" spans="1:7">
      <c r="A481" s="35" t="s">
        <v>95</v>
      </c>
      <c r="B481" s="35" t="s">
        <v>96</v>
      </c>
      <c r="C481" s="39">
        <v>0</v>
      </c>
      <c r="D481" s="40">
        <v>0</v>
      </c>
      <c r="E481" s="40">
        <f>F481-D481</f>
        <v>0</v>
      </c>
      <c r="F481" s="40">
        <v>0</v>
      </c>
      <c r="G481" s="41">
        <f>[2]MOOE!I20</f>
        <v>0</v>
      </c>
    </row>
    <row r="482" spans="1:7">
      <c r="A482" s="35" t="s">
        <v>153</v>
      </c>
      <c r="B482" s="35" t="s">
        <v>154</v>
      </c>
      <c r="C482" s="39">
        <f>'[2]22mooe'!I27</f>
        <v>729267.73</v>
      </c>
      <c r="D482" s="40">
        <f>'[2]23mooe'!I28</f>
        <v>288201.63</v>
      </c>
      <c r="E482" s="40">
        <f>F482-D482</f>
        <v>2511798.37</v>
      </c>
      <c r="F482" s="40">
        <v>2800000</v>
      </c>
      <c r="G482" s="41">
        <f>[2]MOOE!I24</f>
        <v>3750000</v>
      </c>
    </row>
    <row r="483" spans="1:7">
      <c r="A483" s="35" t="s">
        <v>105</v>
      </c>
      <c r="B483" s="35" t="s">
        <v>106</v>
      </c>
      <c r="C483" s="39">
        <f>'[2]22mooe'!I28</f>
        <v>270000</v>
      </c>
      <c r="D483" s="40">
        <f>'[2]23mooe'!I29</f>
        <v>226663.5</v>
      </c>
      <c r="E483" s="40">
        <f>F483-D483</f>
        <v>123336.5</v>
      </c>
      <c r="F483" s="40">
        <v>350000</v>
      </c>
      <c r="G483" s="41">
        <f>[2]MOOE!I25</f>
        <v>150000</v>
      </c>
    </row>
    <row r="484" ht="27.15" spans="1:7">
      <c r="A484" s="90" t="s">
        <v>107</v>
      </c>
      <c r="B484" s="91"/>
      <c r="C484" s="92">
        <f>SUM(C473:C483)</f>
        <v>1607289.73</v>
      </c>
      <c r="D484" s="46">
        <f>SUM(D473:D483)</f>
        <v>801490.38</v>
      </c>
      <c r="E484" s="46">
        <f>F484-D484</f>
        <v>2867109.62</v>
      </c>
      <c r="F484" s="92">
        <f>SUM(F473:F483)</f>
        <v>3668600</v>
      </c>
      <c r="G484" s="85">
        <f>SUM(G473:G483)</f>
        <v>4438600</v>
      </c>
    </row>
    <row r="485" spans="1:7">
      <c r="A485" s="57" t="s">
        <v>225</v>
      </c>
      <c r="B485" s="35"/>
      <c r="C485" s="39"/>
      <c r="D485" s="40"/>
      <c r="E485" s="40"/>
      <c r="F485" s="40"/>
      <c r="G485" s="41"/>
    </row>
    <row r="486" spans="1:7">
      <c r="A486" s="35" t="s">
        <v>131</v>
      </c>
      <c r="B486" s="103" t="s">
        <v>110</v>
      </c>
      <c r="C486" s="39">
        <f>'[2]22mooe'!I34</f>
        <v>36802</v>
      </c>
      <c r="D486" s="40">
        <f>'[2]23mooe'!I34</f>
        <v>0</v>
      </c>
      <c r="E486" s="40">
        <f>F486-D486</f>
        <v>0</v>
      </c>
      <c r="F486" s="40">
        <v>0</v>
      </c>
      <c r="G486" s="41">
        <f>[2]MOOE!I31</f>
        <v>50000</v>
      </c>
    </row>
    <row r="487" spans="1:7">
      <c r="A487" s="35" t="s">
        <v>111</v>
      </c>
      <c r="B487" s="35" t="s">
        <v>112</v>
      </c>
      <c r="C487" s="39">
        <f>'[2]22mooe'!I32</f>
        <v>13198</v>
      </c>
      <c r="D487" s="40">
        <v>0</v>
      </c>
      <c r="E487" s="40">
        <f>F487-D487</f>
        <v>0</v>
      </c>
      <c r="F487" s="40">
        <v>0</v>
      </c>
      <c r="G487" s="41">
        <f>[2]MOOE!I30</f>
        <v>0</v>
      </c>
    </row>
    <row r="488" spans="1:7">
      <c r="A488" s="35" t="s">
        <v>132</v>
      </c>
      <c r="B488" s="104" t="s">
        <v>116</v>
      </c>
      <c r="C488" s="39">
        <f>'[2]22mooe'!I35</f>
        <v>0</v>
      </c>
      <c r="D488" s="40">
        <v>0</v>
      </c>
      <c r="E488" s="40">
        <f>F488-D488</f>
        <v>0</v>
      </c>
      <c r="F488" s="40"/>
      <c r="G488" s="41">
        <f>[2]MOOE!I32</f>
        <v>0</v>
      </c>
    </row>
    <row r="489" ht="18.75" customHeight="1" spans="1:7">
      <c r="A489" s="60" t="s">
        <v>117</v>
      </c>
      <c r="B489" s="61"/>
      <c r="C489" s="62">
        <f>SUM(C486:C488)</f>
        <v>50000</v>
      </c>
      <c r="D489" s="62">
        <f>SUM(D486:D488)</f>
        <v>0</v>
      </c>
      <c r="E489" s="63">
        <f>F489-D489</f>
        <v>0</v>
      </c>
      <c r="F489" s="62">
        <f>SUM(F486:F488)</f>
        <v>0</v>
      </c>
      <c r="G489" s="64">
        <f>SUM(G486:G488)</f>
        <v>50000</v>
      </c>
    </row>
    <row r="490" ht="21" customHeight="1" spans="1:7">
      <c r="A490" s="44"/>
      <c r="B490" s="66"/>
      <c r="C490" s="67">
        <f>C471+C484+C489</f>
        <v>3825349.83</v>
      </c>
      <c r="D490" s="68">
        <f>D471+D484+D489</f>
        <v>2008417.04</v>
      </c>
      <c r="E490" s="68">
        <f>F490-D490</f>
        <v>4201189.34</v>
      </c>
      <c r="F490" s="67">
        <f>F471+F484+F489</f>
        <v>6209606.38</v>
      </c>
      <c r="G490" s="69">
        <f>G471+G484+G489</f>
        <v>7095240.29</v>
      </c>
    </row>
    <row r="491" ht="15" spans="1:7">
      <c r="A491" s="70"/>
      <c r="B491" s="70"/>
      <c r="C491" s="71"/>
      <c r="D491" s="71"/>
      <c r="E491" s="71"/>
      <c r="F491" s="71"/>
      <c r="G491" s="71"/>
    </row>
    <row r="492" ht="15" spans="1:7">
      <c r="A492" s="72" t="s">
        <v>119</v>
      </c>
      <c r="B492" s="73"/>
      <c r="C492" s="71"/>
      <c r="D492" s="71"/>
      <c r="E492" s="71"/>
      <c r="F492" s="71"/>
      <c r="G492" s="71"/>
    </row>
    <row r="493" ht="15" spans="1:7">
      <c r="A493" s="74"/>
      <c r="B493" s="73"/>
      <c r="C493" s="71"/>
      <c r="D493" s="71"/>
      <c r="E493" s="71"/>
      <c r="F493" s="71"/>
      <c r="G493" s="71"/>
    </row>
    <row r="494" ht="15" spans="1:7">
      <c r="A494" s="74"/>
      <c r="B494" s="73"/>
      <c r="C494" s="71"/>
      <c r="D494" s="71"/>
      <c r="E494" s="71"/>
      <c r="F494" s="71"/>
      <c r="G494" s="71"/>
    </row>
    <row r="495" spans="1:7">
      <c r="A495" s="75" t="s">
        <v>120</v>
      </c>
      <c r="B495" s="72" t="s">
        <v>121</v>
      </c>
      <c r="C495" s="76"/>
      <c r="D495" s="77"/>
      <c r="E495" s="78" t="s">
        <v>122</v>
      </c>
      <c r="F495" s="78"/>
      <c r="G495" s="76"/>
    </row>
    <row r="496" spans="1:7">
      <c r="A496" s="81" t="s">
        <v>125</v>
      </c>
      <c r="B496" s="81" t="s">
        <v>125</v>
      </c>
      <c r="C496" s="81"/>
      <c r="D496" s="81"/>
      <c r="E496" s="81" t="s">
        <v>124</v>
      </c>
      <c r="F496" s="81"/>
      <c r="G496" s="81"/>
    </row>
    <row r="497" spans="1:7">
      <c r="A497" s="82" t="s">
        <v>127</v>
      </c>
      <c r="B497" s="82" t="s">
        <v>127</v>
      </c>
      <c r="C497" s="82"/>
      <c r="D497" s="82"/>
      <c r="E497" s="82" t="s">
        <v>126</v>
      </c>
      <c r="F497" s="82"/>
      <c r="G497" s="82"/>
    </row>
    <row r="498" spans="1:7">
      <c r="A498" s="82"/>
      <c r="B498" s="82"/>
      <c r="C498" s="82"/>
      <c r="D498" s="82"/>
      <c r="E498" s="82"/>
      <c r="F498" s="82"/>
      <c r="G498" s="82"/>
    </row>
    <row r="499" spans="1:7">
      <c r="A499" s="82"/>
      <c r="B499" s="82"/>
      <c r="C499" s="82"/>
      <c r="D499" s="82"/>
      <c r="E499" s="82"/>
      <c r="F499" s="82"/>
      <c r="G499" s="97" t="s">
        <v>237</v>
      </c>
    </row>
    <row r="500" spans="1:7">
      <c r="A500" s="98"/>
      <c r="B500" s="98"/>
      <c r="C500" s="98"/>
      <c r="D500" s="98"/>
      <c r="E500" s="98"/>
      <c r="F500" s="98"/>
      <c r="G500" s="98"/>
    </row>
    <row r="501" s="1" customFormat="1" spans="1:1">
      <c r="A501" s="4" t="s">
        <v>261</v>
      </c>
    </row>
    <row r="502" spans="1:8">
      <c r="A502" s="5"/>
      <c r="B502" s="5"/>
      <c r="C502" s="5"/>
      <c r="D502" s="5"/>
      <c r="E502" s="5"/>
      <c r="F502" s="5"/>
      <c r="G502" s="5"/>
      <c r="H502" s="5"/>
    </row>
    <row r="503" spans="1:8">
      <c r="A503" s="6" t="s">
        <v>204</v>
      </c>
      <c r="B503" s="6"/>
      <c r="C503" s="6"/>
      <c r="D503" s="6"/>
      <c r="E503" s="6"/>
      <c r="F503" s="6"/>
      <c r="G503" s="6"/>
      <c r="H503" s="5"/>
    </row>
    <row r="504" spans="1:8">
      <c r="A504" s="7"/>
      <c r="B504" s="7"/>
      <c r="C504" s="7"/>
      <c r="D504" s="7"/>
      <c r="E504" s="7"/>
      <c r="F504" s="7"/>
      <c r="G504" s="7"/>
      <c r="H504" s="5"/>
    </row>
    <row r="505" spans="1:8">
      <c r="A505" s="8" t="s">
        <v>205</v>
      </c>
      <c r="B505" s="9" t="s">
        <v>206</v>
      </c>
      <c r="C505" s="10"/>
      <c r="D505" s="8" t="s">
        <v>207</v>
      </c>
      <c r="E505" s="9">
        <v>2024</v>
      </c>
      <c r="F505" s="10"/>
      <c r="G505" s="10"/>
      <c r="H505" s="5"/>
    </row>
    <row r="506" ht="43.2" spans="1:8">
      <c r="A506" s="15" t="s">
        <v>208</v>
      </c>
      <c r="B506" s="12" t="s">
        <v>209</v>
      </c>
      <c r="C506" s="16"/>
      <c r="D506" s="15" t="s">
        <v>210</v>
      </c>
      <c r="E506" s="83" t="s">
        <v>238</v>
      </c>
      <c r="F506" s="16"/>
      <c r="G506" s="16"/>
      <c r="H506" s="5"/>
    </row>
    <row r="507" spans="1:8">
      <c r="A507" s="15" t="s">
        <v>212</v>
      </c>
      <c r="B507" s="12" t="s">
        <v>213</v>
      </c>
      <c r="C507" s="16"/>
      <c r="D507" s="16"/>
      <c r="E507" s="16"/>
      <c r="F507" s="16"/>
      <c r="G507" s="16"/>
      <c r="H507" s="5"/>
    </row>
    <row r="509" spans="1:7">
      <c r="A509" s="17" t="s">
        <v>214</v>
      </c>
      <c r="B509" s="17" t="s">
        <v>215</v>
      </c>
      <c r="C509" s="18" t="s">
        <v>216</v>
      </c>
      <c r="D509" s="19" t="s">
        <v>217</v>
      </c>
      <c r="E509" s="20"/>
      <c r="F509" s="21"/>
      <c r="G509" s="22" t="s">
        <v>218</v>
      </c>
    </row>
    <row r="510" ht="9.75" customHeight="1" spans="1:7">
      <c r="A510" s="23"/>
      <c r="B510" s="23"/>
      <c r="C510" s="24"/>
      <c r="D510" s="25" t="s">
        <v>219</v>
      </c>
      <c r="E510" s="26" t="s">
        <v>220</v>
      </c>
      <c r="F510" s="25" t="s">
        <v>221</v>
      </c>
      <c r="G510" s="23"/>
    </row>
    <row r="511" ht="24" customHeight="1" spans="1:7">
      <c r="A511" s="27" t="s">
        <v>222</v>
      </c>
      <c r="B511" s="28"/>
      <c r="C511" s="29"/>
      <c r="D511" s="28"/>
      <c r="E511" s="29"/>
      <c r="F511" s="28"/>
      <c r="G511" s="30"/>
    </row>
    <row r="512" ht="7.8" customHeight="1" spans="1:7">
      <c r="A512" s="31"/>
      <c r="B512" s="31"/>
      <c r="C512" s="4"/>
      <c r="D512" s="31"/>
      <c r="E512" s="4"/>
      <c r="F512" s="31"/>
      <c r="G512" s="32"/>
    </row>
    <row r="513" s="2" customFormat="1" ht="15" customHeight="1" spans="1:7">
      <c r="A513" s="33" t="s">
        <v>223</v>
      </c>
      <c r="B513" s="31"/>
      <c r="C513" s="4"/>
      <c r="D513" s="31"/>
      <c r="E513" s="4"/>
      <c r="F513" s="31"/>
      <c r="G513" s="32"/>
    </row>
    <row r="514" spans="1:7">
      <c r="A514" s="35" t="s">
        <v>26</v>
      </c>
      <c r="B514" s="35" t="s">
        <v>27</v>
      </c>
      <c r="C514" s="36">
        <f>'[2]22ps'!J5</f>
        <v>1478898</v>
      </c>
      <c r="D514" s="37">
        <f>'[2]23ps'!J5</f>
        <v>818812</v>
      </c>
      <c r="E514" s="37">
        <f>F514-D514</f>
        <v>915656</v>
      </c>
      <c r="F514" s="37">
        <v>1734468</v>
      </c>
      <c r="G514" s="38">
        <f>[2]PS!J5</f>
        <v>1752288</v>
      </c>
    </row>
    <row r="515" spans="1:7">
      <c r="A515" s="35" t="s">
        <v>28</v>
      </c>
      <c r="B515" s="35" t="s">
        <v>29</v>
      </c>
      <c r="C515" s="39">
        <f>'[2]22ps'!J6</f>
        <v>120336.21</v>
      </c>
      <c r="D515" s="40">
        <f>'[2]23ps'!J6</f>
        <v>26642.37</v>
      </c>
      <c r="E515" s="40">
        <f>F515-D515</f>
        <v>21321.58</v>
      </c>
      <c r="F515" s="40">
        <v>47963.95</v>
      </c>
      <c r="G515" s="41">
        <f>[2]PS!J6</f>
        <v>140745.82</v>
      </c>
    </row>
    <row r="516" spans="1:7">
      <c r="A516" s="35" t="s">
        <v>30</v>
      </c>
      <c r="B516" s="35"/>
      <c r="C516" s="39"/>
      <c r="D516" s="40"/>
      <c r="E516" s="40"/>
      <c r="F516" s="40"/>
      <c r="G516" s="41"/>
    </row>
    <row r="517" spans="1:7">
      <c r="A517" s="35" t="s">
        <v>31</v>
      </c>
      <c r="B517" s="35" t="s">
        <v>32</v>
      </c>
      <c r="C517" s="39">
        <f>'[2]22ps'!J7</f>
        <v>116000</v>
      </c>
      <c r="D517" s="40">
        <f>'[2]23ps'!J7</f>
        <v>52000</v>
      </c>
      <c r="E517" s="40">
        <f t="shared" ref="E517:E531" si="15">F517-D517</f>
        <v>92000</v>
      </c>
      <c r="F517" s="40">
        <v>144000</v>
      </c>
      <c r="G517" s="41">
        <f>[2]PS!J7</f>
        <v>144000</v>
      </c>
    </row>
    <row r="518" spans="1:7">
      <c r="A518" s="35" t="s">
        <v>33</v>
      </c>
      <c r="B518" s="35" t="s">
        <v>34</v>
      </c>
      <c r="C518" s="39">
        <f>'[2]22ps'!J8</f>
        <v>72000</v>
      </c>
      <c r="D518" s="40">
        <f>'[2]23ps'!J8</f>
        <v>42000</v>
      </c>
      <c r="E518" s="40">
        <f t="shared" si="15"/>
        <v>30000</v>
      </c>
      <c r="F518" s="40">
        <v>72000</v>
      </c>
      <c r="G518" s="41">
        <f>[2]PS!J8</f>
        <v>72000</v>
      </c>
    </row>
    <row r="519" spans="1:7">
      <c r="A519" s="35" t="s">
        <v>35</v>
      </c>
      <c r="B519" s="35" t="s">
        <v>36</v>
      </c>
      <c r="C519" s="39">
        <f>'[2]22ps'!J9</f>
        <v>72000</v>
      </c>
      <c r="D519" s="40">
        <f>'[2]23ps'!J9</f>
        <v>42000</v>
      </c>
      <c r="E519" s="40">
        <f t="shared" si="15"/>
        <v>30000</v>
      </c>
      <c r="F519" s="40">
        <v>72000</v>
      </c>
      <c r="G519" s="41">
        <f>[2]PS!J9</f>
        <v>72000</v>
      </c>
    </row>
    <row r="520" spans="1:7">
      <c r="A520" s="35" t="s">
        <v>37</v>
      </c>
      <c r="B520" s="35" t="s">
        <v>38</v>
      </c>
      <c r="C520" s="39">
        <f>'[2]22ps'!J10</f>
        <v>24000</v>
      </c>
      <c r="D520" s="40">
        <f>'[2]23ps'!J10</f>
        <v>24000</v>
      </c>
      <c r="E520" s="40">
        <f t="shared" si="15"/>
        <v>12000</v>
      </c>
      <c r="F520" s="40">
        <v>36000</v>
      </c>
      <c r="G520" s="41">
        <f>[2]PS!J10</f>
        <v>36000</v>
      </c>
    </row>
    <row r="521" spans="1:7">
      <c r="A521" s="35" t="s">
        <v>39</v>
      </c>
      <c r="B521" s="35" t="s">
        <v>40</v>
      </c>
      <c r="C521" s="39">
        <f>'[2]22ps'!J14</f>
        <v>0</v>
      </c>
      <c r="D521" s="40">
        <f>'[2]23ps'!J14</f>
        <v>0</v>
      </c>
      <c r="E521" s="40">
        <f t="shared" si="15"/>
        <v>0</v>
      </c>
      <c r="F521" s="40">
        <v>0</v>
      </c>
      <c r="G521" s="41">
        <v>0</v>
      </c>
    </row>
    <row r="522" spans="1:7">
      <c r="A522" s="35" t="s">
        <v>41</v>
      </c>
      <c r="B522" s="35" t="s">
        <v>42</v>
      </c>
      <c r="C522" s="39">
        <f>'[2]22ps'!J15</f>
        <v>0</v>
      </c>
      <c r="D522" s="40">
        <v>0</v>
      </c>
      <c r="E522" s="40">
        <f t="shared" si="15"/>
        <v>5000</v>
      </c>
      <c r="F522" s="40">
        <v>5000</v>
      </c>
      <c r="G522" s="41">
        <f>[2]PS!J14</f>
        <v>0</v>
      </c>
    </row>
    <row r="523" spans="1:7">
      <c r="A523" s="35" t="s">
        <v>43</v>
      </c>
      <c r="B523" s="35" t="s">
        <v>44</v>
      </c>
      <c r="C523" s="39">
        <f>'[2]22ps'!J16</f>
        <v>20000</v>
      </c>
      <c r="D523" s="40">
        <f>'[2]23ps'!J16</f>
        <v>0</v>
      </c>
      <c r="E523" s="40">
        <f t="shared" si="15"/>
        <v>30000</v>
      </c>
      <c r="F523" s="40">
        <v>30000</v>
      </c>
      <c r="G523" s="41">
        <f>[2]PS!J15</f>
        <v>30000</v>
      </c>
    </row>
    <row r="524" spans="1:7">
      <c r="A524" s="35" t="s">
        <v>45</v>
      </c>
      <c r="B524" s="35" t="s">
        <v>46</v>
      </c>
      <c r="C524" s="39">
        <f>'[2]22ps'!J17</f>
        <v>129174</v>
      </c>
      <c r="D524" s="40">
        <f>'[2]23ps'!J17</f>
        <v>0</v>
      </c>
      <c r="E524" s="40">
        <f t="shared" si="15"/>
        <v>144539</v>
      </c>
      <c r="F524" s="40">
        <v>144539</v>
      </c>
      <c r="G524" s="41">
        <f>[2]PS!J16</f>
        <v>146024</v>
      </c>
    </row>
    <row r="525" spans="1:7">
      <c r="A525" s="35" t="s">
        <v>47</v>
      </c>
      <c r="B525" s="35" t="s">
        <v>48</v>
      </c>
      <c r="C525" s="39">
        <f>'[2]22ps'!J18</f>
        <v>182865.56</v>
      </c>
      <c r="D525" s="40">
        <f>'[2]23ps'!J18</f>
        <v>80912.76</v>
      </c>
      <c r="E525" s="40">
        <f t="shared" si="15"/>
        <v>127223.4</v>
      </c>
      <c r="F525" s="40">
        <v>208136.16</v>
      </c>
      <c r="G525" s="41">
        <f>[2]PS!J17</f>
        <v>210274.56</v>
      </c>
    </row>
    <row r="526" spans="1:7">
      <c r="A526" s="35" t="s">
        <v>49</v>
      </c>
      <c r="B526" s="35" t="s">
        <v>50</v>
      </c>
      <c r="C526" s="39">
        <f>'[2]22ps'!J19</f>
        <v>30461.52</v>
      </c>
      <c r="D526" s="40">
        <f>'[2]23ps'!J19</f>
        <v>13485.3</v>
      </c>
      <c r="E526" s="40">
        <f t="shared" si="15"/>
        <v>21204.06</v>
      </c>
      <c r="F526" s="40">
        <v>34689.36</v>
      </c>
      <c r="G526" s="41">
        <f>[2]PS!J18</f>
        <v>35045.76</v>
      </c>
    </row>
    <row r="527" spans="1:7">
      <c r="A527" s="35" t="s">
        <v>51</v>
      </c>
      <c r="B527" s="35" t="s">
        <v>52</v>
      </c>
      <c r="C527" s="39">
        <f>'[2]22ps'!J20</f>
        <v>24257.31</v>
      </c>
      <c r="D527" s="40">
        <f>'[2]23ps'!J20</f>
        <v>13485.46</v>
      </c>
      <c r="E527" s="40">
        <f t="shared" si="15"/>
        <v>29876.24</v>
      </c>
      <c r="F527" s="40">
        <v>43361.7</v>
      </c>
      <c r="G527" s="41">
        <f>[2]PS!J19</f>
        <v>35045.76</v>
      </c>
    </row>
    <row r="528" spans="1:7">
      <c r="A528" s="35" t="s">
        <v>53</v>
      </c>
      <c r="B528" s="35" t="s">
        <v>54</v>
      </c>
      <c r="C528" s="39">
        <f>'[2]22ps'!J21</f>
        <v>4800</v>
      </c>
      <c r="D528" s="40">
        <f>'[2]23ps'!J21</f>
        <v>2600</v>
      </c>
      <c r="E528" s="40">
        <f t="shared" si="15"/>
        <v>4600</v>
      </c>
      <c r="F528" s="40">
        <v>7200</v>
      </c>
      <c r="G528" s="41">
        <f>[2]PS!J20</f>
        <v>7200</v>
      </c>
    </row>
    <row r="529" spans="1:7">
      <c r="A529" s="35" t="s">
        <v>55</v>
      </c>
      <c r="B529" s="35" t="s">
        <v>56</v>
      </c>
      <c r="C529" s="39">
        <f>'[2]22ps'!J22</f>
        <v>0</v>
      </c>
      <c r="D529" s="40">
        <f>'[2]23ps'!J22</f>
        <v>0</v>
      </c>
      <c r="E529" s="40">
        <f t="shared" si="15"/>
        <v>0</v>
      </c>
      <c r="F529" s="40">
        <v>0</v>
      </c>
      <c r="G529" s="41">
        <f>[2]PS!J21</f>
        <v>0</v>
      </c>
    </row>
    <row r="530" spans="1:7">
      <c r="A530" s="84" t="s">
        <v>57</v>
      </c>
      <c r="B530" s="84" t="s">
        <v>58</v>
      </c>
      <c r="C530" s="55">
        <f>'[2]22ps'!J24+'[2]22ps'!J25+'[2]22ps'!J26</f>
        <v>194474</v>
      </c>
      <c r="D530" s="42">
        <f>'[2]23ps'!J24+'[2]23ps'!J25+'[2]23ps'!J27</f>
        <v>140328</v>
      </c>
      <c r="E530" s="42">
        <f t="shared" si="15"/>
        <v>64211</v>
      </c>
      <c r="F530" s="42">
        <v>204539</v>
      </c>
      <c r="G530" s="43">
        <f>[2]PS!J23+[2]PS!J24+[2]PS!J25</f>
        <v>206024</v>
      </c>
    </row>
    <row r="531" ht="18" customHeight="1" spans="1:7">
      <c r="A531" s="44" t="s">
        <v>59</v>
      </c>
      <c r="B531" s="109"/>
      <c r="C531" s="47">
        <f>SUM(C514:C530)</f>
        <v>2469266.6</v>
      </c>
      <c r="D531" s="47">
        <f>SUM(D514:D530)</f>
        <v>1256265.89</v>
      </c>
      <c r="E531" s="47">
        <f t="shared" si="15"/>
        <v>1527631.28</v>
      </c>
      <c r="F531" s="48">
        <f>SUM(F514:F530)</f>
        <v>2783897.17</v>
      </c>
      <c r="G531" s="110">
        <f>SUM(G514:G530)</f>
        <v>2886647.9</v>
      </c>
    </row>
    <row r="532" ht="26.4" spans="1:7">
      <c r="A532" s="86" t="s">
        <v>239</v>
      </c>
      <c r="B532" s="51"/>
      <c r="C532" s="52"/>
      <c r="D532" s="53"/>
      <c r="E532" s="53"/>
      <c r="F532" s="53"/>
      <c r="G532" s="54"/>
    </row>
    <row r="533" spans="1:7">
      <c r="A533" s="35" t="s">
        <v>61</v>
      </c>
      <c r="B533" s="35" t="s">
        <v>62</v>
      </c>
      <c r="C533" s="36">
        <f>'[2]22mooe'!J3</f>
        <v>198814</v>
      </c>
      <c r="D533" s="37">
        <f>'[2]23mooe'!J3</f>
        <v>112000</v>
      </c>
      <c r="E533" s="37">
        <f t="shared" ref="E533:E543" si="16">F533-D533</f>
        <v>108000</v>
      </c>
      <c r="F533" s="37">
        <v>220000</v>
      </c>
      <c r="G533" s="38">
        <f>[2]MOOE!J2</f>
        <v>250000</v>
      </c>
    </row>
    <row r="534" spans="1:7">
      <c r="A534" s="35" t="s">
        <v>63</v>
      </c>
      <c r="B534" s="35" t="s">
        <v>64</v>
      </c>
      <c r="C534" s="39">
        <f>'[2]22mooe'!J4</f>
        <v>205756</v>
      </c>
      <c r="D534" s="40">
        <f>'[2]23mooe'!J4</f>
        <v>112900</v>
      </c>
      <c r="E534" s="40">
        <f t="shared" si="16"/>
        <v>107100</v>
      </c>
      <c r="F534" s="40">
        <v>220000</v>
      </c>
      <c r="G534" s="41">
        <f>[2]MOOE!J3</f>
        <v>250000</v>
      </c>
    </row>
    <row r="535" spans="1:7">
      <c r="A535" s="35" t="s">
        <v>65</v>
      </c>
      <c r="B535" s="35" t="s">
        <v>66</v>
      </c>
      <c r="C535" s="39">
        <f>'[2]22mooe'!J5</f>
        <v>99996.52</v>
      </c>
      <c r="D535" s="40">
        <f>'[2]23mooe'!J5</f>
        <v>63080.47</v>
      </c>
      <c r="E535" s="40">
        <f t="shared" si="16"/>
        <v>36919.53</v>
      </c>
      <c r="F535" s="40">
        <v>100000</v>
      </c>
      <c r="G535" s="41">
        <f>[2]MOOE!J4</f>
        <v>100000</v>
      </c>
    </row>
    <row r="536" spans="1:7">
      <c r="A536" s="35" t="s">
        <v>67</v>
      </c>
      <c r="B536" s="35" t="s">
        <v>68</v>
      </c>
      <c r="C536" s="39">
        <f>'[2]22mooe'!J7</f>
        <v>59786.99</v>
      </c>
      <c r="D536" s="40">
        <f>'[2]23mooe'!J7</f>
        <v>38581.36</v>
      </c>
      <c r="E536" s="40">
        <f t="shared" si="16"/>
        <v>1418.64</v>
      </c>
      <c r="F536" s="40">
        <v>40000</v>
      </c>
      <c r="G536" s="41">
        <f>[2]MOOE!J6</f>
        <v>60000</v>
      </c>
    </row>
    <row r="537" spans="1:7">
      <c r="A537" s="35" t="s">
        <v>156</v>
      </c>
      <c r="B537" s="35" t="s">
        <v>86</v>
      </c>
      <c r="C537" s="39">
        <f>'[2]22mooe'!J18</f>
        <v>0</v>
      </c>
      <c r="D537" s="40">
        <v>0</v>
      </c>
      <c r="E537" s="40">
        <f t="shared" si="16"/>
        <v>0</v>
      </c>
      <c r="F537" s="40">
        <v>0</v>
      </c>
      <c r="G537" s="41">
        <f>[2]MOOE!J16</f>
        <v>0</v>
      </c>
    </row>
    <row r="538" spans="1:7">
      <c r="A538" s="35" t="s">
        <v>75</v>
      </c>
      <c r="B538" s="35" t="s">
        <v>76</v>
      </c>
      <c r="C538" s="39">
        <f>'[2]22mooe'!J11</f>
        <v>3600</v>
      </c>
      <c r="D538" s="40">
        <v>0</v>
      </c>
      <c r="E538" s="40">
        <f t="shared" si="16"/>
        <v>3600</v>
      </c>
      <c r="F538" s="40">
        <v>3600</v>
      </c>
      <c r="G538" s="41">
        <f>[2]MOOE!J10</f>
        <v>3600</v>
      </c>
    </row>
    <row r="539" spans="1:7">
      <c r="A539" s="35" t="s">
        <v>143</v>
      </c>
      <c r="B539" s="35" t="s">
        <v>78</v>
      </c>
      <c r="C539" s="39">
        <f>'[2]22mooe'!J12</f>
        <v>8830</v>
      </c>
      <c r="D539" s="40">
        <f>'[2]23mooe'!J12</f>
        <v>9611.77</v>
      </c>
      <c r="E539" s="40">
        <f t="shared" si="16"/>
        <v>10388.23</v>
      </c>
      <c r="F539" s="40">
        <v>20000</v>
      </c>
      <c r="G539" s="41">
        <f>[2]MOOE!J11</f>
        <v>20000</v>
      </c>
    </row>
    <row r="540" spans="1:7">
      <c r="A540" s="35" t="s">
        <v>89</v>
      </c>
      <c r="B540" s="35" t="s">
        <v>90</v>
      </c>
      <c r="C540" s="39">
        <f>'[2]22mooe'!J19</f>
        <v>0</v>
      </c>
      <c r="D540" s="40">
        <f>'[2]23mooe'!J19</f>
        <v>0</v>
      </c>
      <c r="E540" s="40">
        <f t="shared" si="16"/>
        <v>0</v>
      </c>
      <c r="F540" s="40">
        <v>0</v>
      </c>
      <c r="G540" s="41">
        <v>0</v>
      </c>
    </row>
    <row r="541" spans="1:7">
      <c r="A541" s="35" t="s">
        <v>95</v>
      </c>
      <c r="B541" s="35" t="s">
        <v>96</v>
      </c>
      <c r="C541" s="39">
        <f>'[2]22mooe'!J22</f>
        <v>0</v>
      </c>
      <c r="D541" s="40">
        <f>'[2]23mooe'!J22</f>
        <v>0</v>
      </c>
      <c r="E541" s="40">
        <f t="shared" si="16"/>
        <v>10000</v>
      </c>
      <c r="F541" s="40">
        <v>10000</v>
      </c>
      <c r="G541" s="41">
        <f>[2]MOOE!J20</f>
        <v>10000</v>
      </c>
    </row>
    <row r="542" spans="1:7">
      <c r="A542" s="35" t="s">
        <v>105</v>
      </c>
      <c r="B542" s="35" t="s">
        <v>106</v>
      </c>
      <c r="C542" s="39">
        <f>'[2]22mooe'!J28</f>
        <v>236600</v>
      </c>
      <c r="D542" s="40">
        <f>'[2]23mooe'!J29</f>
        <v>200000</v>
      </c>
      <c r="E542" s="40">
        <f t="shared" si="16"/>
        <v>0</v>
      </c>
      <c r="F542" s="40">
        <v>200000</v>
      </c>
      <c r="G542" s="41">
        <f>[2]MOOE!J25</f>
        <v>250000</v>
      </c>
    </row>
    <row r="543" ht="18" customHeight="1" spans="1:7">
      <c r="A543" s="90" t="s">
        <v>107</v>
      </c>
      <c r="B543" s="91"/>
      <c r="C543" s="92">
        <f>SUM(C533:C542)</f>
        <v>813383.51</v>
      </c>
      <c r="D543" s="92">
        <f>SUM(D533:D542)</f>
        <v>536173.6</v>
      </c>
      <c r="E543" s="46">
        <f t="shared" si="16"/>
        <v>277426.4</v>
      </c>
      <c r="F543" s="92">
        <f>SUM(F533:F542)</f>
        <v>813600</v>
      </c>
      <c r="G543" s="85">
        <f>SUM(G533:G542)</f>
        <v>943600</v>
      </c>
    </row>
    <row r="544" ht="18" customHeight="1" spans="1:7">
      <c r="A544" s="57" t="s">
        <v>225</v>
      </c>
      <c r="B544" s="114"/>
      <c r="C544" s="39"/>
      <c r="D544" s="40"/>
      <c r="E544" s="40"/>
      <c r="F544" s="40"/>
      <c r="G544" s="41"/>
    </row>
    <row r="545" spans="1:7">
      <c r="A545" s="35" t="s">
        <v>131</v>
      </c>
      <c r="B545" s="103" t="s">
        <v>110</v>
      </c>
      <c r="C545" s="39">
        <f>'[2]22mooe'!J34</f>
        <v>36811</v>
      </c>
      <c r="D545" s="40">
        <v>0</v>
      </c>
      <c r="E545" s="40">
        <f>F545-D545</f>
        <v>0</v>
      </c>
      <c r="F545" s="40">
        <v>0</v>
      </c>
      <c r="G545" s="41">
        <f>[2]MOOE!J31</f>
        <v>50000</v>
      </c>
    </row>
    <row r="546" spans="1:7">
      <c r="A546" s="35" t="s">
        <v>138</v>
      </c>
      <c r="B546" s="35" t="s">
        <v>114</v>
      </c>
      <c r="C546" s="39">
        <v>0</v>
      </c>
      <c r="D546" s="40">
        <v>0</v>
      </c>
      <c r="E546" s="40">
        <f>F546-D546</f>
        <v>0</v>
      </c>
      <c r="F546" s="40">
        <v>0</v>
      </c>
      <c r="G546" s="41">
        <f>[2]MOOE!J30</f>
        <v>0</v>
      </c>
    </row>
    <row r="547" spans="1:7">
      <c r="A547" s="35" t="s">
        <v>132</v>
      </c>
      <c r="B547" s="104" t="s">
        <v>116</v>
      </c>
      <c r="C547" s="39">
        <v>0</v>
      </c>
      <c r="D547" s="40">
        <v>0</v>
      </c>
      <c r="E547" s="40">
        <f>F547-D547</f>
        <v>0</v>
      </c>
      <c r="F547" s="40">
        <v>0</v>
      </c>
      <c r="G547" s="41">
        <f>[2]MOOE!J32</f>
        <v>0</v>
      </c>
    </row>
    <row r="548" ht="18" customHeight="1" spans="1:7">
      <c r="A548" s="60" t="s">
        <v>117</v>
      </c>
      <c r="B548" s="61"/>
      <c r="C548" s="62">
        <f>SUM(C545:C547)</f>
        <v>36811</v>
      </c>
      <c r="D548" s="62">
        <f>SUM(D545:D547)</f>
        <v>0</v>
      </c>
      <c r="E548" s="63">
        <f>F548-D548</f>
        <v>0</v>
      </c>
      <c r="F548" s="62">
        <f>SUM(F545:F547)</f>
        <v>0</v>
      </c>
      <c r="G548" s="64">
        <f>SUM(G545:G547)</f>
        <v>50000</v>
      </c>
    </row>
    <row r="549" ht="24" customHeight="1" spans="1:7">
      <c r="A549" s="65" t="s">
        <v>118</v>
      </c>
      <c r="B549" s="66"/>
      <c r="C549" s="67">
        <f>C531+C543+C548</f>
        <v>3319461.11</v>
      </c>
      <c r="D549" s="68">
        <f>D531+D543+D548</f>
        <v>1792439.49</v>
      </c>
      <c r="E549" s="68">
        <f>F549-D549</f>
        <v>1805057.68</v>
      </c>
      <c r="F549" s="67">
        <f>F531+F543+F548</f>
        <v>3597497.17</v>
      </c>
      <c r="G549" s="69">
        <f>G531+G543+G548</f>
        <v>3880247.9</v>
      </c>
    </row>
    <row r="550" ht="15" spans="1:7">
      <c r="A550" s="70"/>
      <c r="B550" s="70"/>
      <c r="C550" s="71"/>
      <c r="D550" s="71"/>
      <c r="E550" s="71"/>
      <c r="F550" s="71"/>
      <c r="G550" s="71"/>
    </row>
    <row r="551" ht="15" spans="1:7">
      <c r="A551" s="72" t="s">
        <v>119</v>
      </c>
      <c r="B551" s="73"/>
      <c r="C551" s="71"/>
      <c r="D551" s="71"/>
      <c r="E551" s="71"/>
      <c r="F551" s="71"/>
      <c r="G551" s="71"/>
    </row>
    <row r="552" ht="15" spans="1:7">
      <c r="A552" s="74"/>
      <c r="B552" s="73"/>
      <c r="C552" s="71"/>
      <c r="D552" s="71"/>
      <c r="E552" s="71"/>
      <c r="F552" s="71"/>
      <c r="G552" s="71"/>
    </row>
    <row r="553" ht="15" spans="1:7">
      <c r="A553" s="74"/>
      <c r="B553" s="73"/>
      <c r="C553" s="71"/>
      <c r="D553" s="71"/>
      <c r="E553" s="71"/>
      <c r="F553" s="71"/>
      <c r="G553" s="71"/>
    </row>
    <row r="554" spans="1:7">
      <c r="A554" s="75" t="s">
        <v>120</v>
      </c>
      <c r="B554" s="72" t="s">
        <v>121</v>
      </c>
      <c r="C554" s="76"/>
      <c r="D554" s="77"/>
      <c r="E554" s="78" t="s">
        <v>122</v>
      </c>
      <c r="F554" s="78"/>
      <c r="G554" s="76"/>
    </row>
    <row r="555" spans="1:7">
      <c r="A555" s="75"/>
      <c r="B555" s="72"/>
      <c r="C555" s="76"/>
      <c r="D555" s="77"/>
      <c r="E555" s="78"/>
      <c r="F555" s="78"/>
      <c r="G555" s="76"/>
    </row>
    <row r="556" spans="1:7">
      <c r="A556" s="81" t="s">
        <v>157</v>
      </c>
      <c r="B556" s="81" t="s">
        <v>125</v>
      </c>
      <c r="C556" s="81"/>
      <c r="D556" s="81"/>
      <c r="E556" s="81" t="s">
        <v>124</v>
      </c>
      <c r="F556" s="81"/>
      <c r="G556" s="81"/>
    </row>
    <row r="557" spans="1:7">
      <c r="A557" s="82" t="s">
        <v>158</v>
      </c>
      <c r="B557" s="82" t="s">
        <v>127</v>
      </c>
      <c r="C557" s="82"/>
      <c r="D557" s="82"/>
      <c r="E557" s="82" t="s">
        <v>126</v>
      </c>
      <c r="F557" s="82"/>
      <c r="G557" s="82"/>
    </row>
    <row r="558" spans="1:1">
      <c r="A558" s="82"/>
    </row>
    <row r="559" spans="1:6">
      <c r="A559" s="82"/>
      <c r="F559" s="97" t="s">
        <v>133</v>
      </c>
    </row>
    <row r="560" s="1" customFormat="1" spans="1:1">
      <c r="A560" s="4" t="s">
        <v>261</v>
      </c>
    </row>
    <row r="561" spans="1:8">
      <c r="A561" s="5"/>
      <c r="B561" s="5"/>
      <c r="C561" s="5"/>
      <c r="D561" s="5"/>
      <c r="E561" s="5"/>
      <c r="F561" s="5"/>
      <c r="G561" s="5"/>
      <c r="H561" s="5"/>
    </row>
    <row r="562" spans="1:8">
      <c r="A562" s="6" t="s">
        <v>204</v>
      </c>
      <c r="B562" s="6"/>
      <c r="C562" s="6"/>
      <c r="D562" s="6"/>
      <c r="E562" s="6"/>
      <c r="F562" s="6"/>
      <c r="G562" s="6"/>
      <c r="H562" s="5"/>
    </row>
    <row r="563" spans="1:8">
      <c r="A563" s="7"/>
      <c r="B563" s="7"/>
      <c r="C563" s="7"/>
      <c r="D563" s="7"/>
      <c r="E563" s="7"/>
      <c r="F563" s="7"/>
      <c r="G563" s="7"/>
      <c r="H563" s="5"/>
    </row>
    <row r="564" spans="1:8">
      <c r="A564" s="8" t="s">
        <v>205</v>
      </c>
      <c r="B564" s="9" t="s">
        <v>206</v>
      </c>
      <c r="C564" s="10"/>
      <c r="D564" s="8" t="s">
        <v>207</v>
      </c>
      <c r="E564" s="9">
        <v>2024</v>
      </c>
      <c r="F564" s="10"/>
      <c r="G564" s="10"/>
      <c r="H564" s="5"/>
    </row>
    <row r="565" ht="43.2" spans="1:8">
      <c r="A565" s="15" t="s">
        <v>208</v>
      </c>
      <c r="B565" s="12" t="s">
        <v>209</v>
      </c>
      <c r="C565" s="16"/>
      <c r="D565" s="15" t="s">
        <v>210</v>
      </c>
      <c r="E565" s="83" t="s">
        <v>240</v>
      </c>
      <c r="F565" s="16"/>
      <c r="G565" s="16"/>
      <c r="H565" s="5"/>
    </row>
    <row r="566" spans="1:8">
      <c r="A566" s="15" t="s">
        <v>212</v>
      </c>
      <c r="B566" s="12" t="s">
        <v>213</v>
      </c>
      <c r="C566" s="16"/>
      <c r="D566" s="16"/>
      <c r="E566" s="16"/>
      <c r="F566" s="16"/>
      <c r="G566" s="16"/>
      <c r="H566" s="5"/>
    </row>
    <row r="568" spans="1:7">
      <c r="A568" s="17" t="s">
        <v>214</v>
      </c>
      <c r="B568" s="17" t="s">
        <v>215</v>
      </c>
      <c r="C568" s="18" t="s">
        <v>216</v>
      </c>
      <c r="D568" s="19" t="s">
        <v>217</v>
      </c>
      <c r="E568" s="20"/>
      <c r="F568" s="21"/>
      <c r="G568" s="22" t="s">
        <v>218</v>
      </c>
    </row>
    <row r="569" ht="9.75" customHeight="1" spans="1:7">
      <c r="A569" s="23"/>
      <c r="B569" s="23"/>
      <c r="C569" s="24"/>
      <c r="D569" s="25" t="s">
        <v>219</v>
      </c>
      <c r="E569" s="26" t="s">
        <v>220</v>
      </c>
      <c r="F569" s="25" t="s">
        <v>221</v>
      </c>
      <c r="G569" s="23"/>
    </row>
    <row r="570" ht="24" customHeight="1" spans="1:7">
      <c r="A570" s="27" t="s">
        <v>222</v>
      </c>
      <c r="B570" s="28"/>
      <c r="C570" s="29"/>
      <c r="D570" s="28"/>
      <c r="E570" s="29"/>
      <c r="F570" s="28"/>
      <c r="G570" s="30"/>
    </row>
    <row r="571" ht="7.8" customHeight="1" spans="1:7">
      <c r="A571" s="31"/>
      <c r="B571" s="31"/>
      <c r="C571" s="4"/>
      <c r="D571" s="31"/>
      <c r="E571" s="4"/>
      <c r="F571" s="31"/>
      <c r="G571" s="32"/>
    </row>
    <row r="572" s="2" customFormat="1" ht="15" customHeight="1" spans="1:7">
      <c r="A572" s="33" t="s">
        <v>223</v>
      </c>
      <c r="B572" s="31"/>
      <c r="C572" s="4"/>
      <c r="D572" s="31"/>
      <c r="E572" s="4"/>
      <c r="F572" s="31"/>
      <c r="G572" s="32"/>
    </row>
    <row r="573" spans="1:7">
      <c r="A573" s="35" t="s">
        <v>26</v>
      </c>
      <c r="B573" s="35" t="s">
        <v>27</v>
      </c>
      <c r="C573" s="36">
        <f>'[2]22ps'!K5</f>
        <v>2588128</v>
      </c>
      <c r="D573" s="37">
        <f>'[2]23ps'!K5</f>
        <v>1269695</v>
      </c>
      <c r="E573" s="37">
        <f>F573-D573</f>
        <v>1411081</v>
      </c>
      <c r="F573" s="37">
        <v>2680776</v>
      </c>
      <c r="G573" s="38">
        <f>[2]PS!K5</f>
        <v>2695116</v>
      </c>
    </row>
    <row r="574" spans="1:7">
      <c r="A574" s="35" t="s">
        <v>28</v>
      </c>
      <c r="B574" s="35" t="s">
        <v>29</v>
      </c>
      <c r="C574" s="39">
        <f>'[2]22ps'!K6</f>
        <v>171990.39</v>
      </c>
      <c r="D574" s="40">
        <f>'[2]23ps'!K6</f>
        <v>93912.14</v>
      </c>
      <c r="E574" s="40">
        <f>F574-D574</f>
        <v>2631.63</v>
      </c>
      <c r="F574" s="40">
        <v>96543.77</v>
      </c>
      <c r="G574" s="41">
        <f>[2]PS!K6</f>
        <v>216474.86</v>
      </c>
    </row>
    <row r="575" spans="1:7">
      <c r="A575" s="35" t="s">
        <v>30</v>
      </c>
      <c r="B575" s="35"/>
      <c r="C575" s="39"/>
      <c r="D575" s="40"/>
      <c r="E575" s="40"/>
      <c r="F575" s="40"/>
      <c r="G575" s="41"/>
    </row>
    <row r="576" spans="1:7">
      <c r="A576" s="35" t="s">
        <v>31</v>
      </c>
      <c r="B576" s="35" t="s">
        <v>32</v>
      </c>
      <c r="C576" s="39">
        <f>'[2]22ps'!K7</f>
        <v>235000</v>
      </c>
      <c r="D576" s="40">
        <f>'[2]23ps'!K7</f>
        <v>108000</v>
      </c>
      <c r="E576" s="40">
        <f t="shared" ref="E576:E590" si="17">F576-D576</f>
        <v>132000</v>
      </c>
      <c r="F576" s="40">
        <v>240000</v>
      </c>
      <c r="G576" s="41">
        <f>[2]PS!K7</f>
        <v>240000</v>
      </c>
    </row>
    <row r="577" spans="1:7">
      <c r="A577" s="35" t="s">
        <v>33</v>
      </c>
      <c r="B577" s="35" t="s">
        <v>34</v>
      </c>
      <c r="C577" s="39">
        <f>'[2]22ps'!K8</f>
        <v>72000</v>
      </c>
      <c r="D577" s="40">
        <f>'[2]23ps'!K8</f>
        <v>42000</v>
      </c>
      <c r="E577" s="40">
        <f t="shared" si="17"/>
        <v>30000</v>
      </c>
      <c r="F577" s="40">
        <v>72000</v>
      </c>
      <c r="G577" s="41">
        <f>[2]PS!K8</f>
        <v>72000</v>
      </c>
    </row>
    <row r="578" spans="1:7">
      <c r="A578" s="35" t="s">
        <v>35</v>
      </c>
      <c r="B578" s="35" t="s">
        <v>36</v>
      </c>
      <c r="C578" s="39">
        <f>'[2]22ps'!K9</f>
        <v>72000</v>
      </c>
      <c r="D578" s="40">
        <f>'[2]23ps'!K9</f>
        <v>42000</v>
      </c>
      <c r="E578" s="40">
        <f t="shared" si="17"/>
        <v>30000</v>
      </c>
      <c r="F578" s="40">
        <v>72000</v>
      </c>
      <c r="G578" s="41">
        <f>[2]PS!K9</f>
        <v>72000</v>
      </c>
    </row>
    <row r="579" spans="1:7">
      <c r="A579" s="35" t="s">
        <v>37</v>
      </c>
      <c r="B579" s="35" t="s">
        <v>38</v>
      </c>
      <c r="C579" s="39">
        <f>'[2]22ps'!K10</f>
        <v>48000</v>
      </c>
      <c r="D579" s="40">
        <f>'[2]23ps'!K10</f>
        <v>54000</v>
      </c>
      <c r="E579" s="40">
        <f t="shared" si="17"/>
        <v>6000</v>
      </c>
      <c r="F579" s="40">
        <v>60000</v>
      </c>
      <c r="G579" s="41">
        <f>[2]PS!K10</f>
        <v>60000</v>
      </c>
    </row>
    <row r="580" spans="1:7">
      <c r="A580" s="35" t="s">
        <v>39</v>
      </c>
      <c r="B580" s="35" t="s">
        <v>40</v>
      </c>
      <c r="C580" s="39">
        <f>'[2]22ps'!K14</f>
        <v>0</v>
      </c>
      <c r="D580" s="40">
        <f>'[2]23ps'!K14</f>
        <v>0</v>
      </c>
      <c r="E580" s="40">
        <f t="shared" si="17"/>
        <v>0</v>
      </c>
      <c r="F580" s="40">
        <v>0</v>
      </c>
      <c r="G580" s="41">
        <v>0</v>
      </c>
    </row>
    <row r="581" spans="1:7">
      <c r="A581" s="35" t="s">
        <v>41</v>
      </c>
      <c r="B581" s="35" t="s">
        <v>42</v>
      </c>
      <c r="C581" s="39">
        <f>'[2]22ps'!K15</f>
        <v>0</v>
      </c>
      <c r="D581" s="40">
        <f>'[2]23ps'!K15</f>
        <v>0</v>
      </c>
      <c r="E581" s="40">
        <f t="shared" si="17"/>
        <v>5000</v>
      </c>
      <c r="F581" s="40">
        <v>5000</v>
      </c>
      <c r="G581" s="41">
        <f>[2]PS!K14</f>
        <v>15000</v>
      </c>
    </row>
    <row r="582" spans="1:7">
      <c r="A582" s="35" t="s">
        <v>43</v>
      </c>
      <c r="B582" s="35" t="s">
        <v>44</v>
      </c>
      <c r="C582" s="39">
        <f>'[2]22ps'!K16</f>
        <v>45000</v>
      </c>
      <c r="D582" s="40">
        <f>'[2]23ps'!K16</f>
        <v>0</v>
      </c>
      <c r="E582" s="40">
        <f t="shared" si="17"/>
        <v>50000</v>
      </c>
      <c r="F582" s="40">
        <v>50000</v>
      </c>
      <c r="G582" s="41">
        <f>[2]PS!K15</f>
        <v>50000</v>
      </c>
    </row>
    <row r="583" spans="1:7">
      <c r="A583" s="35" t="s">
        <v>45</v>
      </c>
      <c r="B583" s="35" t="s">
        <v>46</v>
      </c>
      <c r="C583" s="39">
        <f>'[2]22ps'!K17</f>
        <v>215677.33</v>
      </c>
      <c r="D583" s="40">
        <f>'[2]23ps'!K17</f>
        <v>0</v>
      </c>
      <c r="E583" s="40">
        <f t="shared" si="17"/>
        <v>223398</v>
      </c>
      <c r="F583" s="40">
        <v>223398</v>
      </c>
      <c r="G583" s="41">
        <f>[2]PS!K16</f>
        <v>224593</v>
      </c>
    </row>
    <row r="584" spans="1:7">
      <c r="A584" s="35" t="s">
        <v>47</v>
      </c>
      <c r="B584" s="35" t="s">
        <v>48</v>
      </c>
      <c r="C584" s="39">
        <f>'[2]22ps'!K18</f>
        <v>307011.6</v>
      </c>
      <c r="D584" s="40">
        <f>'[2]23ps'!K18</f>
        <v>152363.4</v>
      </c>
      <c r="E584" s="40">
        <f t="shared" si="17"/>
        <v>169329.72</v>
      </c>
      <c r="F584" s="40">
        <v>321693.12</v>
      </c>
      <c r="G584" s="41">
        <f>[2]PS!K17</f>
        <v>323413.92</v>
      </c>
    </row>
    <row r="585" spans="1:7">
      <c r="A585" s="35" t="s">
        <v>49</v>
      </c>
      <c r="B585" s="35" t="s">
        <v>50</v>
      </c>
      <c r="C585" s="39">
        <f>'[2]22ps'!K19</f>
        <v>51170.6</v>
      </c>
      <c r="D585" s="40">
        <f>'[2]23ps'!K19</f>
        <v>25294.16</v>
      </c>
      <c r="E585" s="40">
        <f t="shared" si="17"/>
        <v>26462.4</v>
      </c>
      <c r="F585" s="40">
        <v>51756.56</v>
      </c>
      <c r="G585" s="41">
        <f>[2]PS!K18</f>
        <v>51756.56</v>
      </c>
    </row>
    <row r="586" spans="1:7">
      <c r="A586" s="35" t="s">
        <v>51</v>
      </c>
      <c r="B586" s="35" t="s">
        <v>52</v>
      </c>
      <c r="C586" s="39">
        <f>'[2]22ps'!K20</f>
        <v>45192.29</v>
      </c>
      <c r="D586" s="40">
        <f>'[2]23ps'!K20</f>
        <v>25393.9</v>
      </c>
      <c r="E586" s="40">
        <f t="shared" si="17"/>
        <v>41625.5</v>
      </c>
      <c r="F586" s="40">
        <v>67019.4</v>
      </c>
      <c r="G586" s="41">
        <f>[2]PS!K19</f>
        <v>53902.32</v>
      </c>
    </row>
    <row r="587" spans="1:7">
      <c r="A587" s="35" t="s">
        <v>53</v>
      </c>
      <c r="B587" s="35" t="s">
        <v>54</v>
      </c>
      <c r="C587" s="39">
        <f>'[2]22ps'!K21</f>
        <v>10500</v>
      </c>
      <c r="D587" s="40">
        <f>'[2]23ps'!K21</f>
        <v>5400</v>
      </c>
      <c r="E587" s="40">
        <f t="shared" si="17"/>
        <v>6600</v>
      </c>
      <c r="F587" s="40">
        <v>12000</v>
      </c>
      <c r="G587" s="41">
        <f>[2]PS!K20</f>
        <v>12000</v>
      </c>
    </row>
    <row r="588" spans="1:7">
      <c r="A588" s="35" t="s">
        <v>55</v>
      </c>
      <c r="B588" s="35" t="s">
        <v>56</v>
      </c>
      <c r="C588" s="39">
        <f>'[2]22ps'!K22</f>
        <v>0</v>
      </c>
      <c r="D588" s="40">
        <f>'[2]23ps'!K22</f>
        <v>0</v>
      </c>
      <c r="E588" s="40">
        <f t="shared" si="17"/>
        <v>0</v>
      </c>
      <c r="F588" s="40">
        <v>0</v>
      </c>
      <c r="G588" s="41">
        <f>[2]PS!K21</f>
        <v>736246</v>
      </c>
    </row>
    <row r="589" spans="1:7">
      <c r="A589" s="84" t="s">
        <v>57</v>
      </c>
      <c r="B589" s="84" t="s">
        <v>58</v>
      </c>
      <c r="C589" s="55">
        <f>'[2]22ps'!K24+'[2]22ps'!K25+'[2]22ps'!K26</f>
        <v>345677.33</v>
      </c>
      <c r="D589" s="42">
        <f>'[2]23ps'!K24+'[2]23ps'!K25+'[2]23ps'!K27</f>
        <v>256465</v>
      </c>
      <c r="E589" s="42">
        <f t="shared" si="17"/>
        <v>59212.33</v>
      </c>
      <c r="F589" s="42">
        <v>315677.33</v>
      </c>
      <c r="G589" s="43">
        <f>[2]PS!K23+[2]PS!K24+[2]PS!K25</f>
        <v>324593</v>
      </c>
    </row>
    <row r="590" ht="18" customHeight="1" spans="1:7">
      <c r="A590" s="44" t="s">
        <v>59</v>
      </c>
      <c r="B590" s="109"/>
      <c r="C590" s="47">
        <f>SUM(C573:C589)</f>
        <v>4207347.54</v>
      </c>
      <c r="D590" s="47">
        <f>SUM(D573:D589)</f>
        <v>2074523.6</v>
      </c>
      <c r="E590" s="47">
        <f t="shared" si="17"/>
        <v>2193340.58</v>
      </c>
      <c r="F590" s="48">
        <f>SUM(F573:F589)</f>
        <v>4267864.18</v>
      </c>
      <c r="G590" s="110">
        <f>SUM(G573:G589)</f>
        <v>5147095.66</v>
      </c>
    </row>
    <row r="591" ht="26.4" spans="1:7">
      <c r="A591" s="86" t="s">
        <v>239</v>
      </c>
      <c r="B591" s="51"/>
      <c r="C591" s="52"/>
      <c r="D591" s="53"/>
      <c r="E591" s="53"/>
      <c r="F591" s="53"/>
      <c r="G591" s="54"/>
    </row>
    <row r="592" spans="1:7">
      <c r="A592" s="35" t="s">
        <v>61</v>
      </c>
      <c r="B592" s="35" t="s">
        <v>62</v>
      </c>
      <c r="C592" s="36">
        <f>'[2]22mooe'!K3</f>
        <v>349450</v>
      </c>
      <c r="D592" s="37">
        <f>'[2]23mooe'!K3</f>
        <v>199950</v>
      </c>
      <c r="E592" s="37">
        <f t="shared" ref="E592:E604" si="18">F592-D592</f>
        <v>200050</v>
      </c>
      <c r="F592" s="37">
        <v>400000</v>
      </c>
      <c r="G592" s="38">
        <f>[2]MOOE!K2</f>
        <v>400000</v>
      </c>
    </row>
    <row r="593" spans="1:7">
      <c r="A593" s="35" t="s">
        <v>63</v>
      </c>
      <c r="B593" s="35" t="s">
        <v>64</v>
      </c>
      <c r="C593" s="39">
        <f>'[2]22mooe'!K4</f>
        <v>448651.8</v>
      </c>
      <c r="D593" s="40">
        <f>'[2]23mooe'!K4</f>
        <v>183796</v>
      </c>
      <c r="E593" s="40">
        <f t="shared" si="18"/>
        <v>216204</v>
      </c>
      <c r="F593" s="40">
        <v>400000</v>
      </c>
      <c r="G593" s="41">
        <f>[2]MOOE!K3</f>
        <v>400000</v>
      </c>
    </row>
    <row r="594" spans="1:7">
      <c r="A594" s="35" t="s">
        <v>65</v>
      </c>
      <c r="B594" s="35" t="s">
        <v>66</v>
      </c>
      <c r="C594" s="39">
        <f>'[2]22mooe'!K5</f>
        <v>160000</v>
      </c>
      <c r="D594" s="40">
        <f>'[2]23mooe'!K5</f>
        <v>139375.58</v>
      </c>
      <c r="E594" s="40">
        <f t="shared" si="18"/>
        <v>30624.42</v>
      </c>
      <c r="F594" s="40">
        <v>170000</v>
      </c>
      <c r="G594" s="41">
        <f>[2]MOOE!K4</f>
        <v>220000</v>
      </c>
    </row>
    <row r="595" spans="1:7">
      <c r="A595" s="35" t="s">
        <v>160</v>
      </c>
      <c r="B595" s="35" t="s">
        <v>161</v>
      </c>
      <c r="C595" s="39">
        <f>'[2]22mooe'!K6</f>
        <v>143385.5</v>
      </c>
      <c r="D595" s="40">
        <f>'[2]23mooe'!K6</f>
        <v>37637.5</v>
      </c>
      <c r="E595" s="40">
        <f t="shared" si="18"/>
        <v>162362.5</v>
      </c>
      <c r="F595" s="40">
        <v>200000</v>
      </c>
      <c r="G595" s="41">
        <f>[2]MOOE!K5</f>
        <v>200000</v>
      </c>
    </row>
    <row r="596" spans="1:7">
      <c r="A596" s="35" t="s">
        <v>67</v>
      </c>
      <c r="B596" s="35" t="s">
        <v>68</v>
      </c>
      <c r="C596" s="39">
        <f>'[2]22mooe'!K7</f>
        <v>79393.7</v>
      </c>
      <c r="D596" s="40">
        <f>'[2]23mooe'!K7</f>
        <v>70802.73</v>
      </c>
      <c r="E596" s="40">
        <f t="shared" si="18"/>
        <v>129197.27</v>
      </c>
      <c r="F596" s="40">
        <v>200000</v>
      </c>
      <c r="G596" s="41">
        <f>[2]MOOE!K6</f>
        <v>200000</v>
      </c>
    </row>
    <row r="597" spans="1:7">
      <c r="A597" s="35" t="s">
        <v>75</v>
      </c>
      <c r="B597" s="35" t="s">
        <v>76</v>
      </c>
      <c r="C597" s="39">
        <f>'[2]22mooe'!K11</f>
        <v>3550</v>
      </c>
      <c r="D597" s="40">
        <f>'[2]23mooe'!K11</f>
        <v>0</v>
      </c>
      <c r="E597" s="40">
        <f t="shared" si="18"/>
        <v>3600</v>
      </c>
      <c r="F597" s="40">
        <v>3600</v>
      </c>
      <c r="G597" s="41">
        <f>[2]MOOE!K10</f>
        <v>3600</v>
      </c>
    </row>
    <row r="598" spans="1:7">
      <c r="A598" s="35" t="s">
        <v>143</v>
      </c>
      <c r="B598" s="35" t="s">
        <v>78</v>
      </c>
      <c r="C598" s="39">
        <v>0</v>
      </c>
      <c r="D598" s="40">
        <f>'[2]23mooe'!K12</f>
        <v>0</v>
      </c>
      <c r="E598" s="40">
        <f t="shared" si="18"/>
        <v>20000</v>
      </c>
      <c r="F598" s="40">
        <v>20000</v>
      </c>
      <c r="G598" s="41">
        <f>[2]MOOE!K11</f>
        <v>20000</v>
      </c>
    </row>
    <row r="599" spans="1:7">
      <c r="A599" s="35" t="s">
        <v>85</v>
      </c>
      <c r="B599" s="35" t="s">
        <v>86</v>
      </c>
      <c r="C599" s="39">
        <f>'[2]22mooe'!K18</f>
        <v>0</v>
      </c>
      <c r="D599" s="40">
        <f>'[2]23mooe'!K18</f>
        <v>0</v>
      </c>
      <c r="E599" s="40">
        <f t="shared" si="18"/>
        <v>0</v>
      </c>
      <c r="F599" s="40">
        <v>0</v>
      </c>
      <c r="G599" s="41">
        <f>[2]MOOE!K16</f>
        <v>0</v>
      </c>
    </row>
    <row r="600" spans="1:7">
      <c r="A600" s="35" t="s">
        <v>89</v>
      </c>
      <c r="B600" s="35" t="s">
        <v>90</v>
      </c>
      <c r="C600" s="39">
        <f>'[2]22mooe'!K19</f>
        <v>0</v>
      </c>
      <c r="D600" s="40">
        <f>'[2]23mooe'!K19</f>
        <v>0</v>
      </c>
      <c r="E600" s="40">
        <f t="shared" si="18"/>
        <v>0</v>
      </c>
      <c r="F600" s="40">
        <v>0</v>
      </c>
      <c r="G600" s="41">
        <v>0</v>
      </c>
    </row>
    <row r="601" spans="1:7">
      <c r="A601" s="35" t="s">
        <v>162</v>
      </c>
      <c r="B601" s="35" t="s">
        <v>92</v>
      </c>
      <c r="C601" s="39">
        <f>'[2]22mooe'!K20</f>
        <v>0</v>
      </c>
      <c r="D601" s="40">
        <v>0</v>
      </c>
      <c r="E601" s="40">
        <f t="shared" si="18"/>
        <v>0</v>
      </c>
      <c r="F601" s="40">
        <v>0</v>
      </c>
      <c r="G601" s="41">
        <v>0</v>
      </c>
    </row>
    <row r="602" spans="1:7">
      <c r="A602" s="35" t="s">
        <v>95</v>
      </c>
      <c r="B602" s="35" t="s">
        <v>96</v>
      </c>
      <c r="C602" s="39">
        <f>'[2]22mooe'!K22</f>
        <v>4795</v>
      </c>
      <c r="D602" s="40">
        <f>'[2]23mooe'!K22</f>
        <v>12000</v>
      </c>
      <c r="E602" s="40">
        <f t="shared" si="18"/>
        <v>8000</v>
      </c>
      <c r="F602" s="40">
        <v>20000</v>
      </c>
      <c r="G602" s="41">
        <f>[2]MOOE!K20</f>
        <v>50000</v>
      </c>
    </row>
    <row r="603" spans="1:7">
      <c r="A603" s="35" t="s">
        <v>105</v>
      </c>
      <c r="B603" s="35" t="s">
        <v>106</v>
      </c>
      <c r="C603" s="39">
        <f>'[2]22mooe'!K28</f>
        <v>283864.21</v>
      </c>
      <c r="D603" s="40">
        <f>'[2]23mooe'!K29</f>
        <v>222275.99</v>
      </c>
      <c r="E603" s="40">
        <f t="shared" si="18"/>
        <v>77724.01</v>
      </c>
      <c r="F603" s="40">
        <v>300000</v>
      </c>
      <c r="G603" s="41">
        <f>[2]MOOE!K25</f>
        <v>300000</v>
      </c>
    </row>
    <row r="604" ht="18" customHeight="1" spans="1:7">
      <c r="A604" s="90" t="s">
        <v>107</v>
      </c>
      <c r="B604" s="91"/>
      <c r="C604" s="92">
        <f>SUM(C592:C603)</f>
        <v>1473090.21</v>
      </c>
      <c r="D604" s="46">
        <f>SUM(D592:D603)</f>
        <v>865837.8</v>
      </c>
      <c r="E604" s="46">
        <f t="shared" si="18"/>
        <v>847762.2</v>
      </c>
      <c r="F604" s="92">
        <f>SUM(F592:F603)</f>
        <v>1713600</v>
      </c>
      <c r="G604" s="85">
        <f>SUM(G592:G603)</f>
        <v>1793600</v>
      </c>
    </row>
    <row r="605" ht="18" customHeight="1" spans="1:7">
      <c r="A605" s="57" t="s">
        <v>225</v>
      </c>
      <c r="B605" s="114"/>
      <c r="C605" s="39"/>
      <c r="D605" s="40"/>
      <c r="E605" s="40"/>
      <c r="F605" s="40"/>
      <c r="G605" s="41"/>
    </row>
    <row r="606" spans="1:7">
      <c r="A606" s="35" t="s">
        <v>131</v>
      </c>
      <c r="B606" s="103" t="s">
        <v>110</v>
      </c>
      <c r="C606" s="39">
        <f>'[2]22mooe'!K34</f>
        <v>46100</v>
      </c>
      <c r="D606" s="40">
        <f>'[2]23mooe'!K34</f>
        <v>0</v>
      </c>
      <c r="E606" s="40">
        <f>F606-D606</f>
        <v>0</v>
      </c>
      <c r="F606" s="40">
        <v>0</v>
      </c>
      <c r="G606" s="41">
        <f>[2]MOOE!K31</f>
        <v>50000</v>
      </c>
    </row>
    <row r="607" spans="1:7">
      <c r="A607" s="35" t="s">
        <v>138</v>
      </c>
      <c r="B607" s="35" t="s">
        <v>114</v>
      </c>
      <c r="C607" s="39">
        <v>0</v>
      </c>
      <c r="D607" s="40">
        <v>0</v>
      </c>
      <c r="E607" s="40">
        <f>F607-D607</f>
        <v>0</v>
      </c>
      <c r="F607" s="40">
        <v>0</v>
      </c>
      <c r="G607" s="41">
        <f>[2]MOOE!K32</f>
        <v>0</v>
      </c>
    </row>
    <row r="608" spans="1:7">
      <c r="A608" s="35" t="s">
        <v>132</v>
      </c>
      <c r="B608" s="104" t="s">
        <v>116</v>
      </c>
      <c r="C608" s="39">
        <v>0</v>
      </c>
      <c r="D608" s="40"/>
      <c r="E608" s="40">
        <f>F608-D608</f>
        <v>0</v>
      </c>
      <c r="F608" s="40">
        <v>0</v>
      </c>
      <c r="G608" s="41">
        <f>[2]MOOE!K32</f>
        <v>0</v>
      </c>
    </row>
    <row r="609" ht="18" customHeight="1" spans="1:7">
      <c r="A609" s="60" t="s">
        <v>117</v>
      </c>
      <c r="B609" s="61"/>
      <c r="C609" s="62">
        <f>SUM(C606:C608)</f>
        <v>46100</v>
      </c>
      <c r="D609" s="62">
        <f>SUM(D606:D608)</f>
        <v>0</v>
      </c>
      <c r="E609" s="63">
        <f>F609-D609</f>
        <v>0</v>
      </c>
      <c r="F609" s="62">
        <f>SUM(F606:F608)</f>
        <v>0</v>
      </c>
      <c r="G609" s="64">
        <f>SUM(G606:G608)</f>
        <v>50000</v>
      </c>
    </row>
    <row r="610" ht="21" customHeight="1" spans="1:7">
      <c r="A610" s="65" t="s">
        <v>118</v>
      </c>
      <c r="B610" s="66"/>
      <c r="C610" s="67">
        <f>C590+C604+C609</f>
        <v>5726537.75</v>
      </c>
      <c r="D610" s="68">
        <f>D590+D604+D609</f>
        <v>2940361.4</v>
      </c>
      <c r="E610" s="68">
        <f>F610-D610</f>
        <v>3041102.78</v>
      </c>
      <c r="F610" s="67">
        <f>F590+F604+F609</f>
        <v>5981464.18</v>
      </c>
      <c r="G610" s="69">
        <f>G590+G604+G609</f>
        <v>6990695.66</v>
      </c>
    </row>
    <row r="611" ht="15" spans="1:7">
      <c r="A611" s="70"/>
      <c r="B611" s="70"/>
      <c r="C611" s="71"/>
      <c r="D611" s="71"/>
      <c r="E611" s="71"/>
      <c r="F611" s="71"/>
      <c r="G611" s="71"/>
    </row>
    <row r="612" ht="15" spans="1:7">
      <c r="A612" s="72" t="s">
        <v>119</v>
      </c>
      <c r="B612" s="73"/>
      <c r="C612" s="71"/>
      <c r="D612" s="71"/>
      <c r="E612" s="71"/>
      <c r="F612" s="71"/>
      <c r="G612" s="71"/>
    </row>
    <row r="613" ht="15" spans="1:7">
      <c r="A613" s="74"/>
      <c r="B613" s="73"/>
      <c r="C613" s="71"/>
      <c r="D613" s="71"/>
      <c r="E613" s="71"/>
      <c r="F613" s="71"/>
      <c r="G613" s="71"/>
    </row>
    <row r="614" ht="15" spans="1:7">
      <c r="A614" s="74"/>
      <c r="B614" s="73"/>
      <c r="C614" s="71"/>
      <c r="D614" s="71"/>
      <c r="E614" s="71"/>
      <c r="F614" s="71"/>
      <c r="G614" s="71"/>
    </row>
    <row r="615" spans="1:7">
      <c r="A615" s="75" t="s">
        <v>120</v>
      </c>
      <c r="B615" s="72" t="s">
        <v>121</v>
      </c>
      <c r="C615" s="76"/>
      <c r="D615" s="77"/>
      <c r="E615" s="78" t="s">
        <v>122</v>
      </c>
      <c r="F615" s="78"/>
      <c r="G615" s="76"/>
    </row>
    <row r="616" spans="1:7">
      <c r="A616" s="81" t="s">
        <v>163</v>
      </c>
      <c r="B616" s="81" t="s">
        <v>125</v>
      </c>
      <c r="C616" s="81"/>
      <c r="D616" s="81"/>
      <c r="E616" s="81" t="s">
        <v>124</v>
      </c>
      <c r="F616" s="81"/>
      <c r="G616" s="81"/>
    </row>
    <row r="617" spans="1:7">
      <c r="A617" s="82" t="s">
        <v>164</v>
      </c>
      <c r="B617" s="82" t="s">
        <v>127</v>
      </c>
      <c r="C617" s="82"/>
      <c r="D617" s="82"/>
      <c r="E617" s="82" t="s">
        <v>126</v>
      </c>
      <c r="F617" s="82"/>
      <c r="G617" s="82"/>
    </row>
    <row r="618" spans="1:7">
      <c r="A618" s="82"/>
      <c r="G618" s="97" t="s">
        <v>237</v>
      </c>
    </row>
    <row r="619" spans="1:7">
      <c r="A619" s="98"/>
      <c r="B619" s="98"/>
      <c r="C619" s="98"/>
      <c r="D619" s="98"/>
      <c r="E619" s="98"/>
      <c r="F619" s="98"/>
      <c r="G619" s="98"/>
    </row>
    <row r="620" s="1" customFormat="1" spans="1:1">
      <c r="A620" s="4" t="s">
        <v>261</v>
      </c>
    </row>
    <row r="621" spans="1:8">
      <c r="A621" s="5"/>
      <c r="B621" s="5"/>
      <c r="C621" s="5"/>
      <c r="D621" s="5"/>
      <c r="E621" s="5"/>
      <c r="F621" s="5"/>
      <c r="G621" s="5"/>
      <c r="H621" s="5"/>
    </row>
    <row r="622" spans="1:8">
      <c r="A622" s="6" t="s">
        <v>204</v>
      </c>
      <c r="B622" s="6"/>
      <c r="C622" s="6"/>
      <c r="D622" s="6"/>
      <c r="E622" s="6"/>
      <c r="F622" s="6"/>
      <c r="G622" s="6"/>
      <c r="H622" s="5"/>
    </row>
    <row r="623" spans="1:8">
      <c r="A623" s="7"/>
      <c r="B623" s="7"/>
      <c r="C623" s="7"/>
      <c r="D623" s="7"/>
      <c r="E623" s="7"/>
      <c r="F623" s="7"/>
      <c r="G623" s="7"/>
      <c r="H623" s="5"/>
    </row>
    <row r="624" spans="1:8">
      <c r="A624" s="8" t="s">
        <v>205</v>
      </c>
      <c r="B624" s="9" t="s">
        <v>206</v>
      </c>
      <c r="C624" s="10"/>
      <c r="D624" s="8" t="s">
        <v>207</v>
      </c>
      <c r="E624" s="9">
        <v>2024</v>
      </c>
      <c r="F624" s="10"/>
      <c r="G624" s="10"/>
      <c r="H624" s="5"/>
    </row>
    <row r="625" ht="43.2" spans="1:8">
      <c r="A625" s="15" t="s">
        <v>208</v>
      </c>
      <c r="B625" s="12" t="s">
        <v>209</v>
      </c>
      <c r="C625" s="16"/>
      <c r="D625" s="15" t="s">
        <v>210</v>
      </c>
      <c r="E625" s="83" t="s">
        <v>241</v>
      </c>
      <c r="F625" s="16"/>
      <c r="G625" s="16"/>
      <c r="H625" s="5"/>
    </row>
    <row r="626" spans="1:8">
      <c r="A626" s="15" t="s">
        <v>212</v>
      </c>
      <c r="B626" s="12" t="s">
        <v>213</v>
      </c>
      <c r="C626" s="16"/>
      <c r="D626" s="16"/>
      <c r="E626" s="16"/>
      <c r="F626" s="16"/>
      <c r="G626" s="16"/>
      <c r="H626" s="5"/>
    </row>
    <row r="628" spans="1:7">
      <c r="A628" s="17" t="s">
        <v>214</v>
      </c>
      <c r="B628" s="17" t="s">
        <v>215</v>
      </c>
      <c r="C628" s="18" t="s">
        <v>216</v>
      </c>
      <c r="D628" s="19" t="s">
        <v>217</v>
      </c>
      <c r="E628" s="20"/>
      <c r="F628" s="21"/>
      <c r="G628" s="22" t="s">
        <v>218</v>
      </c>
    </row>
    <row r="629" ht="9.75" customHeight="1" spans="1:7">
      <c r="A629" s="23"/>
      <c r="B629" s="23"/>
      <c r="C629" s="24"/>
      <c r="D629" s="25" t="s">
        <v>219</v>
      </c>
      <c r="E629" s="26" t="s">
        <v>220</v>
      </c>
      <c r="F629" s="25" t="s">
        <v>221</v>
      </c>
      <c r="G629" s="23"/>
    </row>
    <row r="630" ht="24" customHeight="1" spans="1:7">
      <c r="A630" s="27" t="s">
        <v>222</v>
      </c>
      <c r="B630" s="28"/>
      <c r="C630" s="29"/>
      <c r="D630" s="28"/>
      <c r="E630" s="29"/>
      <c r="F630" s="28"/>
      <c r="G630" s="30"/>
    </row>
    <row r="631" ht="7.8" customHeight="1" spans="1:7">
      <c r="A631" s="31"/>
      <c r="B631" s="31"/>
      <c r="C631" s="4"/>
      <c r="D631" s="31"/>
      <c r="E631" s="4"/>
      <c r="F631" s="31"/>
      <c r="G631" s="32"/>
    </row>
    <row r="632" s="2" customFormat="1" ht="15" customHeight="1" spans="1:7">
      <c r="A632" s="33" t="s">
        <v>223</v>
      </c>
      <c r="B632" s="31"/>
      <c r="C632" s="4"/>
      <c r="D632" s="31"/>
      <c r="E632" s="4"/>
      <c r="F632" s="31"/>
      <c r="G632" s="32"/>
    </row>
    <row r="633" spans="1:7">
      <c r="A633" s="35" t="s">
        <v>26</v>
      </c>
      <c r="B633" s="35" t="s">
        <v>27</v>
      </c>
      <c r="C633" s="36">
        <f>'[2]22ps'!L5</f>
        <v>1578590</v>
      </c>
      <c r="D633" s="37">
        <f>'[2]23ps'!L5</f>
        <v>814421</v>
      </c>
      <c r="E633" s="37">
        <f>F633-D633</f>
        <v>813967</v>
      </c>
      <c r="F633" s="37">
        <v>1628388</v>
      </c>
      <c r="G633" s="38">
        <f>[2]PS!L5</f>
        <v>1631112</v>
      </c>
    </row>
    <row r="634" spans="1:7">
      <c r="A634" s="35" t="s">
        <v>28</v>
      </c>
      <c r="B634" s="35" t="s">
        <v>29</v>
      </c>
      <c r="C634" s="39">
        <f>'[2]22ps'!L6</f>
        <v>117818.23</v>
      </c>
      <c r="D634" s="40">
        <f>'[2]23ps'!L6</f>
        <v>56904.01</v>
      </c>
      <c r="E634" s="40">
        <f>F634-D634</f>
        <v>3190.92</v>
      </c>
      <c r="F634" s="40">
        <v>60094.93</v>
      </c>
      <c r="G634" s="41">
        <f>[2]PS!L6</f>
        <v>131012.82</v>
      </c>
    </row>
    <row r="635" spans="1:7">
      <c r="A635" s="35" t="s">
        <v>30</v>
      </c>
      <c r="B635" s="35"/>
      <c r="C635" s="39"/>
      <c r="D635" s="40"/>
      <c r="E635" s="40"/>
      <c r="F635" s="40"/>
      <c r="G635" s="41"/>
    </row>
    <row r="636" spans="1:7">
      <c r="A636" s="35" t="s">
        <v>31</v>
      </c>
      <c r="B636" s="35" t="s">
        <v>32</v>
      </c>
      <c r="C636" s="39">
        <f>'[2]22ps'!L7</f>
        <v>120000</v>
      </c>
      <c r="D636" s="40">
        <f>'[2]23ps'!L7</f>
        <v>60000</v>
      </c>
      <c r="E636" s="40">
        <f t="shared" ref="E636:E650" si="19">F636-D636</f>
        <v>60000</v>
      </c>
      <c r="F636" s="40">
        <v>120000</v>
      </c>
      <c r="G636" s="41">
        <f>[2]PS!L7</f>
        <v>120000</v>
      </c>
    </row>
    <row r="637" spans="1:7">
      <c r="A637" s="35" t="s">
        <v>33</v>
      </c>
      <c r="B637" s="35" t="s">
        <v>34</v>
      </c>
      <c r="C637" s="39">
        <f>'[2]22ps'!L8</f>
        <v>72000</v>
      </c>
      <c r="D637" s="40">
        <f>'[2]23ps'!L8</f>
        <v>42000</v>
      </c>
      <c r="E637" s="40">
        <f t="shared" si="19"/>
        <v>30000</v>
      </c>
      <c r="F637" s="40">
        <v>72000</v>
      </c>
      <c r="G637" s="41">
        <f>[2]PS!L8</f>
        <v>72000</v>
      </c>
    </row>
    <row r="638" spans="1:7">
      <c r="A638" s="35" t="s">
        <v>35</v>
      </c>
      <c r="B638" s="35" t="s">
        <v>36</v>
      </c>
      <c r="C638" s="39">
        <f>'[2]22ps'!L9</f>
        <v>72000</v>
      </c>
      <c r="D638" s="40">
        <f>'[2]23ps'!L9</f>
        <v>42000</v>
      </c>
      <c r="E638" s="40">
        <f t="shared" si="19"/>
        <v>30000</v>
      </c>
      <c r="F638" s="40">
        <v>72000</v>
      </c>
      <c r="G638" s="41">
        <f>[2]PS!L9</f>
        <v>72000</v>
      </c>
    </row>
    <row r="639" spans="1:7">
      <c r="A639" s="35" t="s">
        <v>37</v>
      </c>
      <c r="B639" s="35" t="s">
        <v>38</v>
      </c>
      <c r="C639" s="39">
        <f>'[2]22ps'!L10</f>
        <v>18000</v>
      </c>
      <c r="D639" s="40">
        <f>'[2]23ps'!L10</f>
        <v>30000</v>
      </c>
      <c r="E639" s="40">
        <f t="shared" si="19"/>
        <v>0</v>
      </c>
      <c r="F639" s="40">
        <v>30000</v>
      </c>
      <c r="G639" s="41">
        <f>[2]PS!L10</f>
        <v>30000</v>
      </c>
    </row>
    <row r="640" spans="1:7">
      <c r="A640" s="35" t="s">
        <v>39</v>
      </c>
      <c r="B640" s="35" t="s">
        <v>40</v>
      </c>
      <c r="C640" s="39">
        <f>'[2]22ps'!L14</f>
        <v>0</v>
      </c>
      <c r="D640" s="40">
        <f>'[2]23ps'!L14</f>
        <v>0</v>
      </c>
      <c r="E640" s="40">
        <f t="shared" si="19"/>
        <v>0</v>
      </c>
      <c r="F640" s="40">
        <v>0</v>
      </c>
      <c r="G640" s="41">
        <v>0</v>
      </c>
    </row>
    <row r="641" spans="1:7">
      <c r="A641" s="35" t="s">
        <v>41</v>
      </c>
      <c r="B641" s="35" t="s">
        <v>42</v>
      </c>
      <c r="C641" s="39">
        <f>'[2]22ps'!L15</f>
        <v>0</v>
      </c>
      <c r="D641" s="40">
        <f>'[2]23ps'!L15</f>
        <v>0</v>
      </c>
      <c r="E641" s="40">
        <f t="shared" si="19"/>
        <v>0</v>
      </c>
      <c r="F641" s="40">
        <v>0</v>
      </c>
      <c r="G641" s="41">
        <f>[2]PS!L14</f>
        <v>5000</v>
      </c>
    </row>
    <row r="642" spans="1:7">
      <c r="A642" s="35" t="s">
        <v>43</v>
      </c>
      <c r="B642" s="35" t="s">
        <v>44</v>
      </c>
      <c r="C642" s="39">
        <f>'[2]22ps'!L16</f>
        <v>25000</v>
      </c>
      <c r="D642" s="40">
        <f>'[2]23ps'!L16</f>
        <v>0</v>
      </c>
      <c r="E642" s="40">
        <f t="shared" si="19"/>
        <v>25000</v>
      </c>
      <c r="F642" s="40">
        <v>25000</v>
      </c>
      <c r="G642" s="41">
        <f>[2]PS!L15</f>
        <v>25000</v>
      </c>
    </row>
    <row r="643" spans="1:7">
      <c r="A643" s="35" t="s">
        <v>45</v>
      </c>
      <c r="B643" s="35" t="s">
        <v>46</v>
      </c>
      <c r="C643" s="39">
        <f>'[2]22ps'!L17</f>
        <v>131597</v>
      </c>
      <c r="D643" s="40">
        <f>'[2]23ps'!L17</f>
        <v>0</v>
      </c>
      <c r="E643" s="40">
        <f t="shared" si="19"/>
        <v>135699</v>
      </c>
      <c r="F643" s="40">
        <v>135699</v>
      </c>
      <c r="G643" s="41">
        <f>[2]PS!L16</f>
        <v>135926</v>
      </c>
    </row>
    <row r="644" spans="1:7">
      <c r="A644" s="35" t="s">
        <v>47</v>
      </c>
      <c r="B644" s="35" t="s">
        <v>48</v>
      </c>
      <c r="C644" s="39">
        <f>'[2]22ps'!L18</f>
        <v>188665.92</v>
      </c>
      <c r="D644" s="40">
        <f>'[2]23ps'!L18</f>
        <v>97730.52</v>
      </c>
      <c r="E644" s="40">
        <f t="shared" si="19"/>
        <v>97676.04</v>
      </c>
      <c r="F644" s="40">
        <v>195406.56</v>
      </c>
      <c r="G644" s="41">
        <f>[2]PS!L17</f>
        <v>195733.44</v>
      </c>
    </row>
    <row r="645" spans="1:7">
      <c r="A645" s="35" t="s">
        <v>49</v>
      </c>
      <c r="B645" s="35" t="s">
        <v>50</v>
      </c>
      <c r="C645" s="39">
        <f>'[2]22ps'!L19</f>
        <v>31571.8</v>
      </c>
      <c r="D645" s="40">
        <f>'[2]23ps'!L19</f>
        <v>16288.42</v>
      </c>
      <c r="E645" s="40">
        <f t="shared" si="19"/>
        <v>16279.34</v>
      </c>
      <c r="F645" s="40">
        <v>32567.76</v>
      </c>
      <c r="G645" s="41">
        <f>[2]PS!L18</f>
        <v>32622.24</v>
      </c>
    </row>
    <row r="646" spans="1:7">
      <c r="A646" s="35" t="s">
        <v>51</v>
      </c>
      <c r="B646" s="35" t="s">
        <v>52</v>
      </c>
      <c r="C646" s="39">
        <f>'[2]22ps'!L20</f>
        <v>26549.3</v>
      </c>
      <c r="D646" s="40">
        <f>'[2]23ps'!L20</f>
        <v>16288.42</v>
      </c>
      <c r="E646" s="40">
        <f t="shared" si="19"/>
        <v>24421.28</v>
      </c>
      <c r="F646" s="40">
        <v>40709.7</v>
      </c>
      <c r="G646" s="41">
        <f>[2]PS!L19</f>
        <v>32622.24</v>
      </c>
    </row>
    <row r="647" spans="1:7">
      <c r="A647" s="35" t="s">
        <v>53</v>
      </c>
      <c r="B647" s="35" t="s">
        <v>54</v>
      </c>
      <c r="C647" s="39">
        <f>'[2]22ps'!L21</f>
        <v>5400</v>
      </c>
      <c r="D647" s="40">
        <f>'[2]23ps'!L21</f>
        <v>3000</v>
      </c>
      <c r="E647" s="40">
        <f t="shared" si="19"/>
        <v>3000</v>
      </c>
      <c r="F647" s="40">
        <v>6000</v>
      </c>
      <c r="G647" s="41">
        <f>[2]PS!L20</f>
        <v>6000</v>
      </c>
    </row>
    <row r="648" spans="1:7">
      <c r="A648" s="35" t="s">
        <v>55</v>
      </c>
      <c r="B648" s="35" t="s">
        <v>56</v>
      </c>
      <c r="C648" s="39">
        <f>'[2]22ps'!L22</f>
        <v>0</v>
      </c>
      <c r="D648" s="40">
        <f>'[2]23ps'!L22</f>
        <v>0</v>
      </c>
      <c r="E648" s="40">
        <f t="shared" si="19"/>
        <v>0</v>
      </c>
      <c r="F648" s="40">
        <v>0</v>
      </c>
      <c r="G648" s="41">
        <f>[2]PS!L21</f>
        <v>139728</v>
      </c>
    </row>
    <row r="649" spans="1:7">
      <c r="A649" s="84" t="s">
        <v>57</v>
      </c>
      <c r="B649" s="84" t="s">
        <v>58</v>
      </c>
      <c r="C649" s="55">
        <f>'[2]22ps'!L24+'[2]22ps'!L25+'[2]22ps'!L26</f>
        <v>197017</v>
      </c>
      <c r="D649" s="42">
        <f>'[2]23ps'!L24+'[2]23ps'!L25+'[2]23ps'!L27</f>
        <v>160699</v>
      </c>
      <c r="E649" s="42">
        <f t="shared" si="19"/>
        <v>25000</v>
      </c>
      <c r="F649" s="42">
        <v>185699</v>
      </c>
      <c r="G649" s="43">
        <f>[2]PS!L23+[2]PS!L24+[2]PS!L25</f>
        <v>185926</v>
      </c>
    </row>
    <row r="650" ht="18" customHeight="1" spans="1:7">
      <c r="A650" s="44" t="s">
        <v>59</v>
      </c>
      <c r="B650" s="109"/>
      <c r="C650" s="47">
        <f>SUM(C633:C649)</f>
        <v>2584209.25</v>
      </c>
      <c r="D650" s="47">
        <f>SUM(D633:D649)</f>
        <v>1339331.37</v>
      </c>
      <c r="E650" s="47">
        <f t="shared" si="19"/>
        <v>1264233.58</v>
      </c>
      <c r="F650" s="48">
        <f>SUM(F633:F649)</f>
        <v>2603564.95</v>
      </c>
      <c r="G650" s="110">
        <f>SUM(G633:G649)</f>
        <v>2814682.74</v>
      </c>
    </row>
    <row r="651" ht="26.4" spans="1:7">
      <c r="A651" s="86" t="s">
        <v>229</v>
      </c>
      <c r="B651" s="51"/>
      <c r="C651" s="52"/>
      <c r="D651" s="53"/>
      <c r="E651" s="53"/>
      <c r="F651" s="53"/>
      <c r="G651" s="54"/>
    </row>
    <row r="652" spans="1:7">
      <c r="A652" s="35" t="s">
        <v>61</v>
      </c>
      <c r="B652" s="35" t="s">
        <v>62</v>
      </c>
      <c r="C652" s="36">
        <f>'[2]22mooe'!L3</f>
        <v>159702</v>
      </c>
      <c r="D652" s="37">
        <f>'[2]23mooe'!L3</f>
        <v>87472</v>
      </c>
      <c r="E652" s="37">
        <f>F652-D652</f>
        <v>32528</v>
      </c>
      <c r="F652" s="37">
        <v>120000</v>
      </c>
      <c r="G652" s="38">
        <f>[2]MOOE!L2</f>
        <v>150000</v>
      </c>
    </row>
    <row r="653" spans="1:7">
      <c r="A653" s="35" t="s">
        <v>63</v>
      </c>
      <c r="B653" s="35" t="s">
        <v>64</v>
      </c>
      <c r="C653" s="39">
        <f>'[2]22mooe'!L4</f>
        <v>116700</v>
      </c>
      <c r="D653" s="40">
        <f>'[2]23mooe'!L4</f>
        <v>103560</v>
      </c>
      <c r="E653" s="40">
        <f>F653-D653</f>
        <v>16440</v>
      </c>
      <c r="F653" s="40">
        <v>120000</v>
      </c>
      <c r="G653" s="41">
        <f>[2]MOOE!L3</f>
        <v>150000</v>
      </c>
    </row>
    <row r="654" spans="1:7">
      <c r="A654" s="35" t="s">
        <v>65</v>
      </c>
      <c r="B654" s="35" t="s">
        <v>66</v>
      </c>
      <c r="C654" s="39">
        <f>'[2]22mooe'!L5</f>
        <v>19767.24</v>
      </c>
      <c r="D654" s="40">
        <f>'[2]23mooe'!L5</f>
        <v>15742.86</v>
      </c>
      <c r="E654" s="40">
        <f>F654-D654</f>
        <v>34257.14</v>
      </c>
      <c r="F654" s="40">
        <v>50000</v>
      </c>
      <c r="G654" s="41">
        <f>[2]MOOE!L4</f>
        <v>50000</v>
      </c>
    </row>
    <row r="655" spans="1:7">
      <c r="A655" s="35" t="s">
        <v>67</v>
      </c>
      <c r="B655" s="35" t="s">
        <v>68</v>
      </c>
      <c r="C655" s="39">
        <v>0</v>
      </c>
      <c r="D655" s="40">
        <v>0</v>
      </c>
      <c r="E655" s="40"/>
      <c r="F655" s="40">
        <v>0</v>
      </c>
      <c r="G655" s="41">
        <f>[2]MOOE!L6</f>
        <v>0</v>
      </c>
    </row>
    <row r="656" spans="1:7">
      <c r="A656" s="35" t="s">
        <v>75</v>
      </c>
      <c r="B656" s="35" t="s">
        <v>76</v>
      </c>
      <c r="C656" s="39">
        <f>'[2]22mooe'!L11</f>
        <v>0</v>
      </c>
      <c r="D656" s="40">
        <v>0</v>
      </c>
      <c r="E656" s="40">
        <f t="shared" ref="E656:E661" si="20">F656-D656</f>
        <v>3600</v>
      </c>
      <c r="F656" s="40">
        <v>3600</v>
      </c>
      <c r="G656" s="41">
        <f>[2]MOOE!L10</f>
        <v>3600</v>
      </c>
    </row>
    <row r="657" spans="1:7">
      <c r="A657" s="35" t="s">
        <v>143</v>
      </c>
      <c r="B657" s="35" t="s">
        <v>78</v>
      </c>
      <c r="C657" s="39">
        <f>'[2]22mooe'!L12</f>
        <v>15191</v>
      </c>
      <c r="D657" s="40">
        <f>'[2]23mooe'!L12</f>
        <v>8448</v>
      </c>
      <c r="E657" s="40">
        <f t="shared" si="20"/>
        <v>11552</v>
      </c>
      <c r="F657" s="40">
        <v>20000</v>
      </c>
      <c r="G657" s="41">
        <f>[2]MOOE!L11</f>
        <v>20000</v>
      </c>
    </row>
    <row r="658" spans="1:7">
      <c r="A658" s="35" t="s">
        <v>89</v>
      </c>
      <c r="B658" s="35" t="s">
        <v>90</v>
      </c>
      <c r="C658" s="39">
        <f>'[2]22mooe'!L19</f>
        <v>0</v>
      </c>
      <c r="D658" s="40">
        <v>0</v>
      </c>
      <c r="E658" s="40">
        <f t="shared" si="20"/>
        <v>0</v>
      </c>
      <c r="F658" s="40">
        <v>0</v>
      </c>
      <c r="G658" s="41">
        <v>0</v>
      </c>
    </row>
    <row r="659" spans="1:7">
      <c r="A659" s="35" t="s">
        <v>95</v>
      </c>
      <c r="B659" s="35" t="s">
        <v>96</v>
      </c>
      <c r="C659" s="39">
        <v>0</v>
      </c>
      <c r="D659" s="40">
        <v>0</v>
      </c>
      <c r="E659" s="40">
        <f t="shared" si="20"/>
        <v>0</v>
      </c>
      <c r="F659" s="40">
        <v>0</v>
      </c>
      <c r="G659" s="41">
        <f>[2]MOOE!L20</f>
        <v>0</v>
      </c>
    </row>
    <row r="660" spans="1:7">
      <c r="A660" s="35" t="s">
        <v>105</v>
      </c>
      <c r="B660" s="35" t="s">
        <v>106</v>
      </c>
      <c r="C660" s="39">
        <f>'[2]22mooe'!L28</f>
        <v>27573</v>
      </c>
      <c r="D660" s="40">
        <f>'[2]23mooe'!L29</f>
        <v>40555</v>
      </c>
      <c r="E660" s="40">
        <f t="shared" si="20"/>
        <v>9445</v>
      </c>
      <c r="F660" s="40">
        <v>50000</v>
      </c>
      <c r="G660" s="41">
        <f>[2]MOOE!L25</f>
        <v>100000</v>
      </c>
    </row>
    <row r="661" ht="18" customHeight="1" spans="1:7">
      <c r="A661" s="90" t="s">
        <v>107</v>
      </c>
      <c r="B661" s="91"/>
      <c r="C661" s="92">
        <f>SUM(C652:C660)</f>
        <v>338933.24</v>
      </c>
      <c r="D661" s="92">
        <f>SUM(D652:D660)</f>
        <v>255777.86</v>
      </c>
      <c r="E661" s="46">
        <f t="shared" si="20"/>
        <v>107822.14</v>
      </c>
      <c r="F661" s="92">
        <f>SUM(F652:F660)</f>
        <v>363600</v>
      </c>
      <c r="G661" s="85">
        <f>SUM(G652:G660)</f>
        <v>473600</v>
      </c>
    </row>
    <row r="662" ht="18" customHeight="1" spans="1:7">
      <c r="A662" s="57" t="s">
        <v>225</v>
      </c>
      <c r="B662" s="114"/>
      <c r="C662" s="39"/>
      <c r="D662" s="40"/>
      <c r="E662" s="40"/>
      <c r="F662" s="40"/>
      <c r="G662" s="41"/>
    </row>
    <row r="663" ht="18" customHeight="1" spans="1:7">
      <c r="A663" s="35" t="s">
        <v>111</v>
      </c>
      <c r="B663" s="115" t="s">
        <v>130</v>
      </c>
      <c r="C663" s="39">
        <f>'[2]22mooe'!L32</f>
        <v>0</v>
      </c>
      <c r="D663" s="40"/>
      <c r="E663" s="40"/>
      <c r="F663" s="40">
        <v>0</v>
      </c>
      <c r="G663" s="41">
        <f>[2]MOOE!L29</f>
        <v>0</v>
      </c>
    </row>
    <row r="664" spans="1:7">
      <c r="A664" s="35" t="s">
        <v>131</v>
      </c>
      <c r="B664" s="103" t="s">
        <v>110</v>
      </c>
      <c r="C664" s="39">
        <f>'[2]22mooe'!L34</f>
        <v>0</v>
      </c>
      <c r="D664" s="40">
        <f>'[2]23mooe'!L34</f>
        <v>0</v>
      </c>
      <c r="E664" s="40">
        <f>F664-D664</f>
        <v>0</v>
      </c>
      <c r="F664" s="40">
        <v>0</v>
      </c>
      <c r="G664" s="41">
        <f>[2]MOOE!L31</f>
        <v>0</v>
      </c>
    </row>
    <row r="665" spans="1:7">
      <c r="A665" s="35" t="s">
        <v>132</v>
      </c>
      <c r="B665" s="104" t="s">
        <v>116</v>
      </c>
      <c r="C665" s="39">
        <v>0</v>
      </c>
      <c r="D665" s="40">
        <f>'[2]23mooe'!L35</f>
        <v>0</v>
      </c>
      <c r="E665" s="40">
        <f>F665-D665</f>
        <v>0</v>
      </c>
      <c r="F665" s="40">
        <v>0</v>
      </c>
      <c r="G665" s="41">
        <f>[2]MOOE!L32</f>
        <v>0</v>
      </c>
    </row>
    <row r="666" ht="18" customHeight="1" spans="1:7">
      <c r="A666" s="60" t="s">
        <v>117</v>
      </c>
      <c r="B666" s="61"/>
      <c r="C666" s="62">
        <f>SUM(C663:C665)</f>
        <v>0</v>
      </c>
      <c r="D666" s="62">
        <f>SUM(D664:D665)</f>
        <v>0</v>
      </c>
      <c r="E666" s="63">
        <f>SUM(E664:E665)</f>
        <v>0</v>
      </c>
      <c r="F666" s="62">
        <f>SUM(F663:F665)</f>
        <v>0</v>
      </c>
      <c r="G666" s="64">
        <f>SUM(G663:G665)</f>
        <v>0</v>
      </c>
    </row>
    <row r="667" ht="21" customHeight="1" spans="1:7">
      <c r="A667" s="44" t="s">
        <v>230</v>
      </c>
      <c r="B667" s="66"/>
      <c r="C667" s="67">
        <f>C650+C661+C666</f>
        <v>2923142.49</v>
      </c>
      <c r="D667" s="68">
        <f>D650+D661+D666</f>
        <v>1595109.23</v>
      </c>
      <c r="E667" s="68">
        <f>F667-D667</f>
        <v>1372055.72</v>
      </c>
      <c r="F667" s="67">
        <f>F650+F661+F666</f>
        <v>2967164.95</v>
      </c>
      <c r="G667" s="69">
        <f>G650+G661+G666</f>
        <v>3288282.74</v>
      </c>
    </row>
    <row r="668" ht="15" spans="1:7">
      <c r="A668" s="70"/>
      <c r="B668" s="70"/>
      <c r="C668" s="71"/>
      <c r="D668" s="71"/>
      <c r="E668" s="71"/>
      <c r="F668" s="71"/>
      <c r="G668" s="71"/>
    </row>
    <row r="669" ht="15" spans="1:7">
      <c r="A669" s="72" t="s">
        <v>119</v>
      </c>
      <c r="B669" s="73"/>
      <c r="C669" s="71"/>
      <c r="D669" s="71"/>
      <c r="E669" s="71"/>
      <c r="F669" s="71"/>
      <c r="G669" s="71"/>
    </row>
    <row r="670" ht="15" spans="1:7">
      <c r="A670" s="74"/>
      <c r="B670" s="73"/>
      <c r="C670" s="71"/>
      <c r="D670" s="71"/>
      <c r="E670" s="71"/>
      <c r="F670" s="71"/>
      <c r="G670" s="71"/>
    </row>
    <row r="671" ht="15" spans="1:7">
      <c r="A671" s="74"/>
      <c r="B671" s="73"/>
      <c r="C671" s="71"/>
      <c r="D671" s="71"/>
      <c r="E671" s="71"/>
      <c r="F671" s="71"/>
      <c r="G671" s="71"/>
    </row>
    <row r="672" spans="1:7">
      <c r="A672" s="75" t="s">
        <v>120</v>
      </c>
      <c r="B672" s="72" t="s">
        <v>121</v>
      </c>
      <c r="C672" s="76"/>
      <c r="D672" s="77"/>
      <c r="E672" s="78" t="s">
        <v>122</v>
      </c>
      <c r="F672" s="78"/>
      <c r="G672" s="76"/>
    </row>
    <row r="673" spans="1:7">
      <c r="A673" s="81" t="s">
        <v>166</v>
      </c>
      <c r="B673" s="81" t="s">
        <v>125</v>
      </c>
      <c r="C673" s="81"/>
      <c r="D673" s="81"/>
      <c r="E673" s="81" t="s">
        <v>124</v>
      </c>
      <c r="F673" s="81"/>
      <c r="G673" s="81"/>
    </row>
    <row r="674" spans="1:7">
      <c r="A674" s="82" t="s">
        <v>167</v>
      </c>
      <c r="B674" s="82" t="s">
        <v>127</v>
      </c>
      <c r="C674" s="82"/>
      <c r="D674" s="82"/>
      <c r="E674" s="82" t="s">
        <v>126</v>
      </c>
      <c r="F674" s="82"/>
      <c r="G674" s="82"/>
    </row>
    <row r="675" spans="1:7">
      <c r="A675" s="82"/>
      <c r="G675" s="97" t="s">
        <v>237</v>
      </c>
    </row>
    <row r="676" s="1" customFormat="1" spans="1:1">
      <c r="A676" s="4" t="s">
        <v>261</v>
      </c>
    </row>
    <row r="677" spans="1:8">
      <c r="A677" s="5"/>
      <c r="B677" s="5"/>
      <c r="C677" s="5"/>
      <c r="D677" s="5"/>
      <c r="E677" s="5"/>
      <c r="F677" s="5"/>
      <c r="G677" s="5"/>
      <c r="H677" s="5"/>
    </row>
    <row r="678" spans="1:8">
      <c r="A678" s="6" t="s">
        <v>204</v>
      </c>
      <c r="B678" s="6"/>
      <c r="C678" s="6"/>
      <c r="D678" s="6"/>
      <c r="E678" s="6"/>
      <c r="F678" s="6"/>
      <c r="G678" s="6"/>
      <c r="H678" s="5"/>
    </row>
    <row r="679" spans="1:8">
      <c r="A679" s="7"/>
      <c r="B679" s="7"/>
      <c r="C679" s="7"/>
      <c r="D679" s="7"/>
      <c r="E679" s="7"/>
      <c r="F679" s="7"/>
      <c r="G679" s="7"/>
      <c r="H679" s="5"/>
    </row>
    <row r="680" spans="1:8">
      <c r="A680" s="8" t="s">
        <v>205</v>
      </c>
      <c r="B680" s="9" t="s">
        <v>206</v>
      </c>
      <c r="C680" s="10"/>
      <c r="D680" s="8" t="s">
        <v>207</v>
      </c>
      <c r="E680" s="9">
        <v>2024</v>
      </c>
      <c r="F680" s="10"/>
      <c r="G680" s="10"/>
      <c r="H680" s="5"/>
    </row>
    <row r="681" ht="43.2" spans="1:8">
      <c r="A681" s="15" t="s">
        <v>208</v>
      </c>
      <c r="B681" s="12" t="s">
        <v>209</v>
      </c>
      <c r="C681" s="16"/>
      <c r="D681" s="15" t="s">
        <v>210</v>
      </c>
      <c r="E681" s="83" t="s">
        <v>242</v>
      </c>
      <c r="F681" s="16"/>
      <c r="G681" s="16"/>
      <c r="H681" s="5"/>
    </row>
    <row r="682" spans="1:8">
      <c r="A682" s="15" t="s">
        <v>212</v>
      </c>
      <c r="B682" s="12" t="s">
        <v>213</v>
      </c>
      <c r="C682" s="16"/>
      <c r="D682" s="16"/>
      <c r="E682" s="16"/>
      <c r="F682" s="16"/>
      <c r="G682" s="16"/>
      <c r="H682" s="5"/>
    </row>
    <row r="684" spans="1:7">
      <c r="A684" s="17" t="s">
        <v>214</v>
      </c>
      <c r="B684" s="17" t="s">
        <v>215</v>
      </c>
      <c r="C684" s="18" t="s">
        <v>216</v>
      </c>
      <c r="D684" s="19" t="s">
        <v>217</v>
      </c>
      <c r="E684" s="20"/>
      <c r="F684" s="21"/>
      <c r="G684" s="22" t="s">
        <v>218</v>
      </c>
    </row>
    <row r="685" ht="9.75" customHeight="1" spans="1:7">
      <c r="A685" s="23"/>
      <c r="B685" s="23"/>
      <c r="C685" s="24"/>
      <c r="D685" s="25" t="s">
        <v>219</v>
      </c>
      <c r="E685" s="26" t="s">
        <v>220</v>
      </c>
      <c r="F685" s="25" t="s">
        <v>221</v>
      </c>
      <c r="G685" s="23"/>
    </row>
    <row r="686" ht="24" customHeight="1" spans="1:7">
      <c r="A686" s="27" t="s">
        <v>222</v>
      </c>
      <c r="B686" s="28"/>
      <c r="C686" s="29"/>
      <c r="D686" s="28"/>
      <c r="E686" s="29"/>
      <c r="F686" s="28"/>
      <c r="G686" s="30"/>
    </row>
    <row r="687" ht="7.8" customHeight="1" spans="1:7">
      <c r="A687" s="31"/>
      <c r="B687" s="31"/>
      <c r="C687" s="4"/>
      <c r="D687" s="31"/>
      <c r="E687" s="4"/>
      <c r="F687" s="31"/>
      <c r="G687" s="32"/>
    </row>
    <row r="688" s="2" customFormat="1" ht="15" customHeight="1" spans="1:7">
      <c r="A688" s="33" t="s">
        <v>223</v>
      </c>
      <c r="B688" s="31"/>
      <c r="C688" s="4"/>
      <c r="D688" s="31"/>
      <c r="E688" s="4"/>
      <c r="F688" s="31"/>
      <c r="G688" s="32"/>
    </row>
    <row r="689" spans="1:7">
      <c r="A689" s="35" t="s">
        <v>26</v>
      </c>
      <c r="B689" s="35" t="s">
        <v>27</v>
      </c>
      <c r="C689" s="36">
        <f>'[2]22ps'!M5</f>
        <v>3276829</v>
      </c>
      <c r="D689" s="37">
        <f>'[2]23ps'!M5</f>
        <v>1887128</v>
      </c>
      <c r="E689" s="37">
        <f>F689-D689</f>
        <v>2338220</v>
      </c>
      <c r="F689" s="37">
        <v>4225348</v>
      </c>
      <c r="G689" s="38">
        <f>[2]PS!M5</f>
        <v>4220772</v>
      </c>
    </row>
    <row r="690" spans="1:7">
      <c r="A690" s="35" t="s">
        <v>28</v>
      </c>
      <c r="B690" s="35" t="s">
        <v>29</v>
      </c>
      <c r="C690" s="39">
        <f>'[2]22ps'!M6</f>
        <v>186211.76</v>
      </c>
      <c r="D690" s="40">
        <f>'[2]23ps'!M6</f>
        <v>61075.12</v>
      </c>
      <c r="E690" s="40">
        <f>F690-D690</f>
        <v>50249.49</v>
      </c>
      <c r="F690" s="40">
        <v>111324.61</v>
      </c>
      <c r="G690" s="41">
        <f>[2]PS!M6</f>
        <v>339017.33</v>
      </c>
    </row>
    <row r="691" spans="1:7">
      <c r="A691" s="35" t="s">
        <v>30</v>
      </c>
      <c r="B691" s="35"/>
      <c r="C691" s="39"/>
      <c r="D691" s="40"/>
      <c r="E691" s="40"/>
      <c r="F691" s="40"/>
      <c r="G691" s="41"/>
    </row>
    <row r="692" spans="1:7">
      <c r="A692" s="35" t="s">
        <v>31</v>
      </c>
      <c r="B692" s="35" t="s">
        <v>32</v>
      </c>
      <c r="C692" s="39">
        <f>'[2]22ps'!M7</f>
        <v>391000</v>
      </c>
      <c r="D692" s="40">
        <f>'[2]23ps'!M7</f>
        <v>218000</v>
      </c>
      <c r="E692" s="40">
        <f t="shared" ref="E692:E706" si="21">F692-D692</f>
        <v>262000</v>
      </c>
      <c r="F692" s="40">
        <v>480000</v>
      </c>
      <c r="G692" s="41">
        <f>[2]PS!M7</f>
        <v>480000</v>
      </c>
    </row>
    <row r="693" spans="1:7">
      <c r="A693" s="35" t="s">
        <v>33</v>
      </c>
      <c r="B693" s="35" t="s">
        <v>34</v>
      </c>
      <c r="C693" s="39">
        <f>'[2]22ps'!M8</f>
        <v>72000</v>
      </c>
      <c r="D693" s="40">
        <f>'[2]23ps'!M8</f>
        <v>69000</v>
      </c>
      <c r="E693" s="40">
        <f t="shared" si="21"/>
        <v>3000</v>
      </c>
      <c r="F693" s="40">
        <v>72000</v>
      </c>
      <c r="G693" s="41">
        <f>[2]PS!M8</f>
        <v>72000</v>
      </c>
    </row>
    <row r="694" spans="1:7">
      <c r="A694" s="35" t="s">
        <v>35</v>
      </c>
      <c r="B694" s="35" t="s">
        <v>36</v>
      </c>
      <c r="C694" s="39">
        <f>'[2]22ps'!M9</f>
        <v>72000</v>
      </c>
      <c r="D694" s="40">
        <f>'[2]23ps'!M9</f>
        <v>69000</v>
      </c>
      <c r="E694" s="40">
        <f t="shared" si="21"/>
        <v>3000</v>
      </c>
      <c r="F694" s="40">
        <v>72000</v>
      </c>
      <c r="G694" s="41">
        <f>[2]PS!M9</f>
        <v>72000</v>
      </c>
    </row>
    <row r="695" spans="1:7">
      <c r="A695" s="35" t="s">
        <v>37</v>
      </c>
      <c r="B695" s="35" t="s">
        <v>38</v>
      </c>
      <c r="C695" s="39">
        <f>'[2]22ps'!M10</f>
        <v>78000</v>
      </c>
      <c r="D695" s="40">
        <f>'[2]23ps'!M10</f>
        <v>108000</v>
      </c>
      <c r="E695" s="40">
        <f t="shared" si="21"/>
        <v>12000</v>
      </c>
      <c r="F695" s="40">
        <v>120000</v>
      </c>
      <c r="G695" s="41">
        <f>[2]PS!M10</f>
        <v>120000</v>
      </c>
    </row>
    <row r="696" spans="1:7">
      <c r="A696" s="35" t="s">
        <v>39</v>
      </c>
      <c r="B696" s="35" t="s">
        <v>40</v>
      </c>
      <c r="C696" s="39">
        <f>'[2]22ps'!M14</f>
        <v>0</v>
      </c>
      <c r="D696" s="40">
        <f>'[2]23ps'!M14</f>
        <v>0</v>
      </c>
      <c r="E696" s="40">
        <f t="shared" si="21"/>
        <v>0</v>
      </c>
      <c r="F696" s="40">
        <v>0</v>
      </c>
      <c r="G696" s="41">
        <v>0</v>
      </c>
    </row>
    <row r="697" spans="1:7">
      <c r="A697" s="35" t="s">
        <v>41</v>
      </c>
      <c r="B697" s="35" t="s">
        <v>42</v>
      </c>
      <c r="C697" s="39">
        <f>'[2]22ps'!M15</f>
        <v>5000</v>
      </c>
      <c r="D697" s="40">
        <f>'[2]23ps'!M15</f>
        <v>20000</v>
      </c>
      <c r="E697" s="40">
        <f t="shared" si="21"/>
        <v>0</v>
      </c>
      <c r="F697" s="40">
        <v>20000</v>
      </c>
      <c r="G697" s="41">
        <f>[2]PS!M14</f>
        <v>0</v>
      </c>
    </row>
    <row r="698" spans="1:7">
      <c r="A698" s="35" t="s">
        <v>43</v>
      </c>
      <c r="B698" s="35" t="s">
        <v>44</v>
      </c>
      <c r="C698" s="39">
        <f>'[2]22ps'!M16</f>
        <v>90500</v>
      </c>
      <c r="D698" s="40">
        <f>'[2]23ps'!M16</f>
        <v>0</v>
      </c>
      <c r="E698" s="40">
        <f t="shared" si="21"/>
        <v>100000</v>
      </c>
      <c r="F698" s="40">
        <v>100000</v>
      </c>
      <c r="G698" s="41">
        <f>[2]PS!M15</f>
        <v>100000</v>
      </c>
    </row>
    <row r="699" spans="1:7">
      <c r="A699" s="35" t="s">
        <v>45</v>
      </c>
      <c r="B699" s="35" t="s">
        <v>46</v>
      </c>
      <c r="C699" s="39">
        <f>'[2]22ps'!M17</f>
        <v>307754</v>
      </c>
      <c r="D699" s="40">
        <f>'[2]23ps'!M17</f>
        <v>0</v>
      </c>
      <c r="E699" s="40">
        <f t="shared" si="21"/>
        <v>353779</v>
      </c>
      <c r="F699" s="40">
        <v>353779</v>
      </c>
      <c r="G699" s="41">
        <f>[2]PS!M16</f>
        <v>351731</v>
      </c>
    </row>
    <row r="700" spans="1:7">
      <c r="A700" s="35" t="s">
        <v>47</v>
      </c>
      <c r="B700" s="35" t="s">
        <v>48</v>
      </c>
      <c r="C700" s="39">
        <f>'[2]22ps'!M18</f>
        <v>393219.48</v>
      </c>
      <c r="D700" s="40">
        <f>'[2]23ps'!M18</f>
        <v>227666.88</v>
      </c>
      <c r="E700" s="40">
        <f t="shared" si="21"/>
        <v>281774.88</v>
      </c>
      <c r="F700" s="40">
        <v>509441.76</v>
      </c>
      <c r="G700" s="41">
        <f>[2]PS!M17</f>
        <v>506492.64</v>
      </c>
    </row>
    <row r="701" spans="1:7">
      <c r="A701" s="35" t="s">
        <v>49</v>
      </c>
      <c r="B701" s="35" t="s">
        <v>50</v>
      </c>
      <c r="C701" s="39">
        <f>'[2]22ps'!M19</f>
        <v>65176.76</v>
      </c>
      <c r="D701" s="40">
        <f>'[2]23ps'!M19</f>
        <v>37872.48</v>
      </c>
      <c r="E701" s="40">
        <f t="shared" si="21"/>
        <v>47034.48</v>
      </c>
      <c r="F701" s="40">
        <v>84906.96</v>
      </c>
      <c r="G701" s="41">
        <f>[2]PS!M18</f>
        <v>84415.44</v>
      </c>
    </row>
    <row r="702" spans="1:7">
      <c r="A702" s="35" t="s">
        <v>51</v>
      </c>
      <c r="B702" s="35" t="s">
        <v>52</v>
      </c>
      <c r="C702" s="39">
        <f>'[2]22ps'!M20</f>
        <v>58910.55</v>
      </c>
      <c r="D702" s="40">
        <f>'[2]23ps'!M20</f>
        <v>37878.48</v>
      </c>
      <c r="E702" s="40">
        <f t="shared" si="21"/>
        <v>68255.22</v>
      </c>
      <c r="F702" s="40">
        <v>106133.7</v>
      </c>
      <c r="G702" s="41">
        <f>[2]PS!M19</f>
        <v>84415.44</v>
      </c>
    </row>
    <row r="703" spans="1:7">
      <c r="A703" s="35" t="s">
        <v>53</v>
      </c>
      <c r="B703" s="35" t="s">
        <v>54</v>
      </c>
      <c r="C703" s="39">
        <f>'[2]22ps'!M21</f>
        <v>14300</v>
      </c>
      <c r="D703" s="40">
        <f>'[2]23ps'!M21</f>
        <v>10900</v>
      </c>
      <c r="E703" s="40">
        <f t="shared" si="21"/>
        <v>13100</v>
      </c>
      <c r="F703" s="40">
        <v>24000</v>
      </c>
      <c r="G703" s="41">
        <f>[2]PS!M20</f>
        <v>24000</v>
      </c>
    </row>
    <row r="704" spans="1:7">
      <c r="A704" s="35" t="s">
        <v>55</v>
      </c>
      <c r="B704" s="35" t="s">
        <v>56</v>
      </c>
      <c r="C704" s="39">
        <f>'[2]22ps'!M22</f>
        <v>267753.92</v>
      </c>
      <c r="D704" s="40">
        <f>'[2]23ps'!M22</f>
        <v>0</v>
      </c>
      <c r="E704" s="40">
        <f t="shared" si="21"/>
        <v>0</v>
      </c>
      <c r="F704" s="40">
        <v>0</v>
      </c>
      <c r="G704" s="41">
        <f>[2]PS!M21</f>
        <v>349496</v>
      </c>
    </row>
    <row r="705" spans="1:7">
      <c r="A705" s="84" t="s">
        <v>57</v>
      </c>
      <c r="B705" s="84" t="s">
        <v>58</v>
      </c>
      <c r="C705" s="55">
        <f>'[2]22ps'!M24+'[2]22ps'!M25+'[2]22ps'!M26</f>
        <v>559688</v>
      </c>
      <c r="D705" s="42">
        <f>'[2]23ps'!M24+'[2]23ps'!M25+'[2]23ps'!M27</f>
        <v>392285</v>
      </c>
      <c r="E705" s="42">
        <f t="shared" si="21"/>
        <v>161494</v>
      </c>
      <c r="F705" s="42">
        <v>553779</v>
      </c>
      <c r="G705" s="43">
        <f>[2]PS!M23+[2]PS!M24+[2]PS!M25</f>
        <v>551731</v>
      </c>
    </row>
    <row r="706" ht="18" customHeight="1" spans="1:7">
      <c r="A706" s="44" t="s">
        <v>59</v>
      </c>
      <c r="B706" s="109"/>
      <c r="C706" s="47">
        <f>SUM(C689:C705)</f>
        <v>5838343.47</v>
      </c>
      <c r="D706" s="47">
        <f>SUM(D689:D705)</f>
        <v>3138805.96</v>
      </c>
      <c r="E706" s="47">
        <f t="shared" si="21"/>
        <v>3693907.07</v>
      </c>
      <c r="F706" s="48">
        <f>SUM(F689:F705)</f>
        <v>6832713.03</v>
      </c>
      <c r="G706" s="110">
        <f>SUM(G689:G705)</f>
        <v>7356070.85</v>
      </c>
    </row>
    <row r="707" ht="26.4" spans="1:7">
      <c r="A707" s="86" t="s">
        <v>229</v>
      </c>
      <c r="B707" s="51"/>
      <c r="C707" s="52"/>
      <c r="D707" s="53"/>
      <c r="E707" s="53"/>
      <c r="F707" s="53"/>
      <c r="G707" s="54"/>
    </row>
    <row r="708" spans="1:7">
      <c r="A708" s="35" t="s">
        <v>61</v>
      </c>
      <c r="B708" s="35" t="s">
        <v>62</v>
      </c>
      <c r="C708" s="36">
        <f>'[2]22mooe'!M3</f>
        <v>168110</v>
      </c>
      <c r="D708" s="37">
        <f>'[2]23mooe'!M3</f>
        <v>108920</v>
      </c>
      <c r="E708" s="37">
        <f>F708-D708</f>
        <v>41080</v>
      </c>
      <c r="F708" s="37">
        <v>150000</v>
      </c>
      <c r="G708" s="38">
        <f>[2]MOOE!M2</f>
        <v>200000</v>
      </c>
    </row>
    <row r="709" spans="1:7">
      <c r="A709" s="35" t="s">
        <v>63</v>
      </c>
      <c r="B709" s="35" t="s">
        <v>64</v>
      </c>
      <c r="C709" s="39">
        <f>'[2]22mooe'!M4</f>
        <v>150000</v>
      </c>
      <c r="D709" s="40">
        <f>'[2]23mooe'!M4</f>
        <v>21450</v>
      </c>
      <c r="E709" s="40">
        <f>F709-D709</f>
        <v>128550</v>
      </c>
      <c r="F709" s="40">
        <v>150000</v>
      </c>
      <c r="G709" s="41">
        <f>[2]MOOE!M3</f>
        <v>200000</v>
      </c>
    </row>
    <row r="710" spans="1:7">
      <c r="A710" s="35" t="s">
        <v>65</v>
      </c>
      <c r="B710" s="35" t="s">
        <v>66</v>
      </c>
      <c r="C710" s="39">
        <f>'[2]22mooe'!M5</f>
        <v>110284.79</v>
      </c>
      <c r="D710" s="40">
        <f>'[2]23mooe'!M5</f>
        <v>57908.82</v>
      </c>
      <c r="E710" s="40">
        <f>F710-D710</f>
        <v>2091.18</v>
      </c>
      <c r="F710" s="40">
        <v>60000</v>
      </c>
      <c r="G710" s="41">
        <f>[2]MOOE!M4</f>
        <v>100000</v>
      </c>
    </row>
    <row r="711" spans="1:7">
      <c r="A711" s="35" t="s">
        <v>67</v>
      </c>
      <c r="B711" s="35" t="s">
        <v>68</v>
      </c>
      <c r="C711" s="39">
        <f>'[2]22mooe'!M7</f>
        <v>1981882.84</v>
      </c>
      <c r="D711" s="40">
        <f>'[2]23mooe'!M7</f>
        <v>984466.24</v>
      </c>
      <c r="E711" s="40">
        <f>F711-D711</f>
        <v>3615533.76</v>
      </c>
      <c r="F711" s="40">
        <v>4600000</v>
      </c>
      <c r="G711" s="41">
        <f>[2]MOOE!M6</f>
        <v>3000000</v>
      </c>
    </row>
    <row r="712" spans="1:7">
      <c r="A712" s="35" t="s">
        <v>75</v>
      </c>
      <c r="B712" s="35" t="s">
        <v>76</v>
      </c>
      <c r="C712" s="39">
        <f>'[2]22mooe'!M11</f>
        <v>0</v>
      </c>
      <c r="D712" s="40">
        <f>'[2]23mooe'!M11</f>
        <v>0</v>
      </c>
      <c r="E712" s="40">
        <f t="shared" ref="E712:E718" si="22">F712-D712</f>
        <v>3600</v>
      </c>
      <c r="F712" s="40">
        <v>3600</v>
      </c>
      <c r="G712" s="41">
        <f>[2]MOOE!M10</f>
        <v>3600</v>
      </c>
    </row>
    <row r="713" spans="1:7">
      <c r="A713" s="35" t="s">
        <v>143</v>
      </c>
      <c r="B713" s="35" t="s">
        <v>78</v>
      </c>
      <c r="C713" s="39">
        <f>'[2]22mooe'!M12</f>
        <v>9851</v>
      </c>
      <c r="D713" s="40">
        <f>'[2]23mooe'!M12</f>
        <v>7022</v>
      </c>
      <c r="E713" s="40">
        <f t="shared" si="22"/>
        <v>12978</v>
      </c>
      <c r="F713" s="40">
        <v>20000</v>
      </c>
      <c r="G713" s="41">
        <f>[2]MOOE!M11</f>
        <v>20000</v>
      </c>
    </row>
    <row r="714" spans="1:7">
      <c r="A714" s="35" t="s">
        <v>243</v>
      </c>
      <c r="B714" s="35" t="s">
        <v>92</v>
      </c>
      <c r="C714" s="39">
        <f>'[2]22mooe'!M19</f>
        <v>0</v>
      </c>
      <c r="D714" s="40">
        <f>'[2]23mooe'!M19</f>
        <v>0</v>
      </c>
      <c r="E714" s="40">
        <f t="shared" si="22"/>
        <v>2000000</v>
      </c>
      <c r="F714" s="40">
        <v>2000000</v>
      </c>
      <c r="G714" s="41">
        <v>0</v>
      </c>
    </row>
    <row r="715" spans="1:7">
      <c r="A715" s="35" t="s">
        <v>93</v>
      </c>
      <c r="B715" s="35" t="s">
        <v>94</v>
      </c>
      <c r="C715" s="39">
        <f>'[2]22mooe'!M21</f>
        <v>2840162.5</v>
      </c>
      <c r="D715" s="40">
        <f>'[2]23mooe'!M21</f>
        <v>852338.49</v>
      </c>
      <c r="E715" s="40">
        <f t="shared" si="22"/>
        <v>1497661.51</v>
      </c>
      <c r="F715" s="40">
        <v>2350000</v>
      </c>
      <c r="G715" s="41">
        <f>[2]MOOE!M19</f>
        <v>3000000</v>
      </c>
    </row>
    <row r="716" spans="1:7">
      <c r="A716" s="35" t="s">
        <v>95</v>
      </c>
      <c r="B716" s="35" t="s">
        <v>96</v>
      </c>
      <c r="C716" s="39">
        <f>'[2]22mooe'!M22</f>
        <v>974174.75</v>
      </c>
      <c r="D716" s="40">
        <f>'[2]23mooe'!M22</f>
        <v>537076</v>
      </c>
      <c r="E716" s="40">
        <f t="shared" si="22"/>
        <v>462924</v>
      </c>
      <c r="F716" s="40">
        <v>1000000</v>
      </c>
      <c r="G716" s="41">
        <f>[2]MOOE!M20</f>
        <v>1000000</v>
      </c>
    </row>
    <row r="717" spans="1:7">
      <c r="A717" s="35" t="s">
        <v>105</v>
      </c>
      <c r="B717" s="35" t="s">
        <v>106</v>
      </c>
      <c r="C717" s="39">
        <f>'[2]22mooe'!M28</f>
        <v>100000</v>
      </c>
      <c r="D717" s="40">
        <f>'[2]23mooe'!M29</f>
        <v>207044</v>
      </c>
      <c r="E717" s="40">
        <f t="shared" si="22"/>
        <v>542956</v>
      </c>
      <c r="F717" s="40">
        <v>750000</v>
      </c>
      <c r="G717" s="41">
        <f>[2]MOOE!M25</f>
        <v>200000</v>
      </c>
    </row>
    <row r="718" ht="33" customHeight="1" spans="1:7">
      <c r="A718" s="90" t="s">
        <v>107</v>
      </c>
      <c r="B718" s="91"/>
      <c r="C718" s="92">
        <f>SUM(C708:C717)</f>
        <v>6334465.88</v>
      </c>
      <c r="D718" s="92">
        <f>SUM(D708:D717)</f>
        <v>2776225.55</v>
      </c>
      <c r="E718" s="46">
        <f t="shared" si="22"/>
        <v>8307374.45</v>
      </c>
      <c r="F718" s="92">
        <f>SUM(F708:F717)</f>
        <v>11083600</v>
      </c>
      <c r="G718" s="85">
        <f>SUM(G708:G717)</f>
        <v>7723600</v>
      </c>
    </row>
    <row r="719" ht="18" customHeight="1" spans="1:7">
      <c r="A719" s="57" t="s">
        <v>225</v>
      </c>
      <c r="B719" s="114"/>
      <c r="C719" s="39"/>
      <c r="D719" s="40"/>
      <c r="E719" s="40"/>
      <c r="F719" s="40"/>
      <c r="G719" s="41"/>
    </row>
    <row r="720" ht="18" customHeight="1" spans="1:7">
      <c r="A720" s="35" t="s">
        <v>111</v>
      </c>
      <c r="B720" s="115" t="s">
        <v>130</v>
      </c>
      <c r="C720" s="39">
        <f>'[2]22mooe'!M32</f>
        <v>146695</v>
      </c>
      <c r="D720" s="40">
        <f>'[2]23mooe'!M33</f>
        <v>0</v>
      </c>
      <c r="E720" s="40">
        <f>F720-D720</f>
        <v>0</v>
      </c>
      <c r="F720" s="40">
        <v>0</v>
      </c>
      <c r="G720" s="41">
        <f>[2]MOOE!M29</f>
        <v>150000</v>
      </c>
    </row>
    <row r="721" spans="1:7">
      <c r="A721" s="35" t="s">
        <v>131</v>
      </c>
      <c r="B721" s="103" t="s">
        <v>110</v>
      </c>
      <c r="C721" s="39">
        <f>'[2]22mooe'!M34</f>
        <v>0</v>
      </c>
      <c r="D721" s="40">
        <v>0</v>
      </c>
      <c r="E721" s="40">
        <f>F721-D721</f>
        <v>0</v>
      </c>
      <c r="F721" s="40">
        <v>0</v>
      </c>
      <c r="G721" s="41">
        <f>[2]MOOE!M31</f>
        <v>150000</v>
      </c>
    </row>
    <row r="722" spans="1:7">
      <c r="A722" s="35" t="s">
        <v>113</v>
      </c>
      <c r="B722" s="104" t="s">
        <v>114</v>
      </c>
      <c r="C722" s="39">
        <f>'[2]22mooe'!M33</f>
        <v>146810</v>
      </c>
      <c r="D722" s="40">
        <f>'[2]23mooe'!M36</f>
        <v>0</v>
      </c>
      <c r="E722" s="42">
        <f>F722-D722</f>
        <v>0</v>
      </c>
      <c r="F722" s="40">
        <v>0</v>
      </c>
      <c r="G722" s="41">
        <f>[2]MOOE!M30</f>
        <v>0</v>
      </c>
    </row>
    <row r="723" ht="18" customHeight="1" spans="1:7">
      <c r="A723" s="60" t="s">
        <v>117</v>
      </c>
      <c r="B723" s="116"/>
      <c r="C723" s="62">
        <f>SUM(C720:C722)</f>
        <v>293505</v>
      </c>
      <c r="D723" s="62">
        <f>SUM(D720:D722)</f>
        <v>0</v>
      </c>
      <c r="E723" s="63">
        <f>F723-D723</f>
        <v>0</v>
      </c>
      <c r="F723" s="62">
        <f>SUM(F720:F722)</f>
        <v>0</v>
      </c>
      <c r="G723" s="64">
        <f>SUM(G720:G722)</f>
        <v>300000</v>
      </c>
    </row>
    <row r="724" ht="20.25" customHeight="1" spans="1:7">
      <c r="A724" s="65" t="s">
        <v>118</v>
      </c>
      <c r="B724" s="117"/>
      <c r="C724" s="67">
        <f>C706+C718+C723</f>
        <v>12466314.35</v>
      </c>
      <c r="D724" s="67">
        <f>D706+D718+D723</f>
        <v>5915031.51</v>
      </c>
      <c r="E724" s="68">
        <f>F724-D724</f>
        <v>12001281.52</v>
      </c>
      <c r="F724" s="67">
        <f>F706+F718+F723</f>
        <v>17916313.03</v>
      </c>
      <c r="G724" s="69">
        <f>G706+G718+G723</f>
        <v>15379670.85</v>
      </c>
    </row>
    <row r="725" ht="15" spans="1:7">
      <c r="A725" s="70"/>
      <c r="B725" s="70"/>
      <c r="C725" s="71"/>
      <c r="D725" s="71"/>
      <c r="E725" s="71"/>
      <c r="F725" s="71"/>
      <c r="G725" s="71"/>
    </row>
    <row r="726" ht="15" spans="1:7">
      <c r="A726" s="72" t="s">
        <v>119</v>
      </c>
      <c r="B726" s="73"/>
      <c r="C726" s="71"/>
      <c r="D726" s="71"/>
      <c r="E726" s="71"/>
      <c r="F726" s="71"/>
      <c r="G726" s="71"/>
    </row>
    <row r="727" ht="15" spans="1:7">
      <c r="A727" s="74"/>
      <c r="B727" s="73"/>
      <c r="C727" s="71"/>
      <c r="D727" s="71"/>
      <c r="E727" s="71"/>
      <c r="F727" s="71"/>
      <c r="G727" s="71"/>
    </row>
    <row r="728" ht="15" spans="1:7">
      <c r="A728" s="74"/>
      <c r="B728" s="73"/>
      <c r="C728" s="71"/>
      <c r="D728" s="71"/>
      <c r="E728" s="71"/>
      <c r="F728" s="71"/>
      <c r="G728" s="71"/>
    </row>
    <row r="729" spans="1:7">
      <c r="A729" s="75" t="s">
        <v>120</v>
      </c>
      <c r="B729" s="72" t="s">
        <v>121</v>
      </c>
      <c r="C729" s="76"/>
      <c r="D729" s="77"/>
      <c r="E729" s="78" t="s">
        <v>122</v>
      </c>
      <c r="F729" s="78"/>
      <c r="G729" s="76"/>
    </row>
    <row r="730" spans="1:7">
      <c r="A730" s="81" t="s">
        <v>169</v>
      </c>
      <c r="B730" s="81" t="s">
        <v>125</v>
      </c>
      <c r="C730" s="81"/>
      <c r="D730" s="81"/>
      <c r="E730" s="81" t="s">
        <v>124</v>
      </c>
      <c r="F730" s="81"/>
      <c r="G730" s="81"/>
    </row>
    <row r="731" spans="1:7">
      <c r="A731" s="82" t="s">
        <v>170</v>
      </c>
      <c r="B731" s="82" t="s">
        <v>127</v>
      </c>
      <c r="C731" s="82"/>
      <c r="D731" s="82"/>
      <c r="E731" s="82" t="s">
        <v>126</v>
      </c>
      <c r="F731" s="82"/>
      <c r="G731" s="82"/>
    </row>
    <row r="732" spans="1:7">
      <c r="A732" s="82"/>
      <c r="G732" s="97" t="s">
        <v>237</v>
      </c>
    </row>
    <row r="733" s="1" customFormat="1" spans="1:1">
      <c r="A733" s="4" t="s">
        <v>261</v>
      </c>
    </row>
    <row r="734" spans="1:8">
      <c r="A734" s="5"/>
      <c r="B734" s="5"/>
      <c r="C734" s="5"/>
      <c r="D734" s="5"/>
      <c r="E734" s="5"/>
      <c r="F734" s="5"/>
      <c r="G734" s="5"/>
      <c r="H734" s="5"/>
    </row>
    <row r="735" spans="1:8">
      <c r="A735" s="6" t="s">
        <v>204</v>
      </c>
      <c r="B735" s="6"/>
      <c r="C735" s="6"/>
      <c r="D735" s="6"/>
      <c r="E735" s="6"/>
      <c r="F735" s="6"/>
      <c r="G735" s="6"/>
      <c r="H735" s="5"/>
    </row>
    <row r="736" spans="1:8">
      <c r="A736" s="7"/>
      <c r="B736" s="7"/>
      <c r="C736" s="7"/>
      <c r="D736" s="7"/>
      <c r="E736" s="7"/>
      <c r="F736" s="7"/>
      <c r="G736" s="7"/>
      <c r="H736" s="5"/>
    </row>
    <row r="737" spans="1:8">
      <c r="A737" s="8" t="s">
        <v>205</v>
      </c>
      <c r="B737" s="9" t="s">
        <v>206</v>
      </c>
      <c r="C737" s="10"/>
      <c r="D737" s="8" t="s">
        <v>207</v>
      </c>
      <c r="E737" s="9">
        <v>2024</v>
      </c>
      <c r="F737" s="10"/>
      <c r="G737" s="10"/>
      <c r="H737" s="5"/>
    </row>
    <row r="738" ht="43.2" spans="1:8">
      <c r="A738" s="15" t="s">
        <v>208</v>
      </c>
      <c r="B738" s="12" t="s">
        <v>209</v>
      </c>
      <c r="C738" s="16"/>
      <c r="D738" s="15" t="s">
        <v>210</v>
      </c>
      <c r="E738" s="83" t="s">
        <v>244</v>
      </c>
      <c r="F738" s="16"/>
      <c r="G738" s="16"/>
      <c r="H738" s="5"/>
    </row>
    <row r="739" spans="1:8">
      <c r="A739" s="15" t="s">
        <v>212</v>
      </c>
      <c r="B739" s="12" t="s">
        <v>213</v>
      </c>
      <c r="C739" s="16"/>
      <c r="D739" s="16"/>
      <c r="E739" s="16"/>
      <c r="F739" s="16"/>
      <c r="G739" s="16"/>
      <c r="H739" s="5"/>
    </row>
    <row r="741" spans="1:7">
      <c r="A741" s="17" t="s">
        <v>214</v>
      </c>
      <c r="B741" s="17" t="s">
        <v>215</v>
      </c>
      <c r="C741" s="18" t="s">
        <v>216</v>
      </c>
      <c r="D741" s="19" t="s">
        <v>217</v>
      </c>
      <c r="E741" s="20"/>
      <c r="F741" s="21"/>
      <c r="G741" s="22" t="s">
        <v>218</v>
      </c>
    </row>
    <row r="742" ht="9.75" customHeight="1" spans="1:7">
      <c r="A742" s="23"/>
      <c r="B742" s="23"/>
      <c r="C742" s="24"/>
      <c r="D742" s="25" t="s">
        <v>219</v>
      </c>
      <c r="E742" s="26" t="s">
        <v>220</v>
      </c>
      <c r="F742" s="25" t="s">
        <v>221</v>
      </c>
      <c r="G742" s="23"/>
    </row>
    <row r="743" ht="24" customHeight="1" spans="1:7">
      <c r="A743" s="27" t="s">
        <v>222</v>
      </c>
      <c r="B743" s="28"/>
      <c r="C743" s="29"/>
      <c r="D743" s="28"/>
      <c r="E743" s="29"/>
      <c r="F743" s="28"/>
      <c r="G743" s="30"/>
    </row>
    <row r="744" ht="7.8" customHeight="1" spans="1:7">
      <c r="A744" s="31"/>
      <c r="B744" s="31"/>
      <c r="C744" s="4"/>
      <c r="D744" s="31"/>
      <c r="E744" s="4"/>
      <c r="F744" s="31"/>
      <c r="G744" s="32"/>
    </row>
    <row r="745" s="2" customFormat="1" ht="15" customHeight="1" spans="1:7">
      <c r="A745" s="33" t="s">
        <v>223</v>
      </c>
      <c r="B745" s="31"/>
      <c r="C745" s="4"/>
      <c r="D745" s="31"/>
      <c r="E745" s="4"/>
      <c r="F745" s="31"/>
      <c r="G745" s="32"/>
    </row>
    <row r="746" spans="1:7">
      <c r="A746" s="35" t="s">
        <v>26</v>
      </c>
      <c r="B746" s="35" t="s">
        <v>27</v>
      </c>
      <c r="C746" s="36">
        <f>'[2]22ps'!N5</f>
        <v>3608672</v>
      </c>
      <c r="D746" s="37">
        <f>'[2]23ps'!N5</f>
        <v>1697432</v>
      </c>
      <c r="E746" s="37">
        <f>F746-D746</f>
        <v>1991224</v>
      </c>
      <c r="F746" s="37">
        <v>3688656</v>
      </c>
      <c r="G746" s="38">
        <f>[2]PS!N5</f>
        <v>3693072</v>
      </c>
    </row>
    <row r="747" spans="1:7">
      <c r="A747" s="35" t="s">
        <v>28</v>
      </c>
      <c r="B747" s="35" t="s">
        <v>29</v>
      </c>
      <c r="C747" s="39">
        <f>'[2]22ps'!N6</f>
        <v>177902.87</v>
      </c>
      <c r="D747" s="40">
        <f>'[2]23ps'!N6</f>
        <v>107059.11</v>
      </c>
      <c r="E747" s="40">
        <f>F747-D747</f>
        <v>35284.07</v>
      </c>
      <c r="F747" s="40">
        <v>142343.18</v>
      </c>
      <c r="G747" s="41">
        <f>[2]PS!N6</f>
        <v>296631.85</v>
      </c>
    </row>
    <row r="748" spans="1:7">
      <c r="A748" s="35" t="s">
        <v>30</v>
      </c>
      <c r="B748" s="35"/>
      <c r="C748" s="39"/>
      <c r="D748" s="40"/>
      <c r="E748" s="40"/>
      <c r="F748" s="40"/>
      <c r="G748" s="41"/>
    </row>
    <row r="749" spans="1:7">
      <c r="A749" s="35" t="s">
        <v>31</v>
      </c>
      <c r="B749" s="35" t="s">
        <v>32</v>
      </c>
      <c r="C749" s="39">
        <f>'[2]22ps'!N7</f>
        <v>280454</v>
      </c>
      <c r="D749" s="40">
        <f>'[2]23ps'!N7</f>
        <v>140000</v>
      </c>
      <c r="E749" s="40">
        <f t="shared" ref="E749:E765" si="23">F749-D749</f>
        <v>148000</v>
      </c>
      <c r="F749" s="40">
        <v>288000</v>
      </c>
      <c r="G749" s="41">
        <f>[2]PS!N7</f>
        <v>288000</v>
      </c>
    </row>
    <row r="750" spans="1:7">
      <c r="A750" s="35" t="s">
        <v>33</v>
      </c>
      <c r="B750" s="35" t="s">
        <v>34</v>
      </c>
      <c r="C750" s="39">
        <f>'[2]22ps'!N8</f>
        <v>72000</v>
      </c>
      <c r="D750" s="40">
        <f>'[2]23ps'!N8</f>
        <v>42000</v>
      </c>
      <c r="E750" s="40">
        <f t="shared" si="23"/>
        <v>30000</v>
      </c>
      <c r="F750" s="40">
        <v>72000</v>
      </c>
      <c r="G750" s="41">
        <f>[2]PS!N8</f>
        <v>72000</v>
      </c>
    </row>
    <row r="751" spans="1:7">
      <c r="A751" s="35" t="s">
        <v>35</v>
      </c>
      <c r="B751" s="35" t="s">
        <v>36</v>
      </c>
      <c r="C751" s="39">
        <f>'[2]22ps'!N9</f>
        <v>72000</v>
      </c>
      <c r="D751" s="40">
        <f>'[2]23ps'!N9</f>
        <v>42000</v>
      </c>
      <c r="E751" s="40">
        <f t="shared" si="23"/>
        <v>30000</v>
      </c>
      <c r="F751" s="40">
        <v>72000</v>
      </c>
      <c r="G751" s="41">
        <f>[2]PS!N9</f>
        <v>72000</v>
      </c>
    </row>
    <row r="752" spans="1:7">
      <c r="A752" s="35" t="s">
        <v>37</v>
      </c>
      <c r="B752" s="35" t="s">
        <v>38</v>
      </c>
      <c r="C752" s="39">
        <f>'[2]22ps'!N10</f>
        <v>72000</v>
      </c>
      <c r="D752" s="40">
        <f>'[2]23ps'!N10</f>
        <v>66000</v>
      </c>
      <c r="E752" s="40">
        <f t="shared" si="23"/>
        <v>6000</v>
      </c>
      <c r="F752" s="40">
        <v>72000</v>
      </c>
      <c r="G752" s="41">
        <f>[2]PS!N10</f>
        <v>72000</v>
      </c>
    </row>
    <row r="753" spans="1:7">
      <c r="A753" s="35" t="s">
        <v>172</v>
      </c>
      <c r="B753" s="35" t="s">
        <v>173</v>
      </c>
      <c r="C753" s="39">
        <f>'[2]22ps'!N11</f>
        <v>180000</v>
      </c>
      <c r="D753" s="40">
        <f>'[2]23ps'!N11</f>
        <v>101478</v>
      </c>
      <c r="E753" s="40">
        <f t="shared" si="23"/>
        <v>114522</v>
      </c>
      <c r="F753" s="40">
        <v>216000</v>
      </c>
      <c r="G753" s="41">
        <f>[2]PS!N11</f>
        <v>216000</v>
      </c>
    </row>
    <row r="754" spans="1:7">
      <c r="A754" s="35" t="s">
        <v>174</v>
      </c>
      <c r="B754" s="35" t="s">
        <v>175</v>
      </c>
      <c r="C754" s="39">
        <f>'[2]22ps'!N12</f>
        <v>18000</v>
      </c>
      <c r="D754" s="40">
        <f>'[2]23ps'!N12</f>
        <v>10500</v>
      </c>
      <c r="E754" s="40">
        <f t="shared" si="23"/>
        <v>11100</v>
      </c>
      <c r="F754" s="40">
        <v>21600</v>
      </c>
      <c r="G754" s="41">
        <f>[2]PS!N12</f>
        <v>21600</v>
      </c>
    </row>
    <row r="755" spans="1:7">
      <c r="A755" s="35" t="s">
        <v>39</v>
      </c>
      <c r="B755" s="35" t="s">
        <v>40</v>
      </c>
      <c r="C755" s="39">
        <f>'[2]22ps'!N14</f>
        <v>749149.59</v>
      </c>
      <c r="D755" s="40">
        <f>'[2]23ps'!N14</f>
        <v>381012.4</v>
      </c>
      <c r="E755" s="40">
        <f t="shared" si="23"/>
        <v>411440</v>
      </c>
      <c r="F755" s="40">
        <v>792452.4</v>
      </c>
      <c r="G755" s="41">
        <f>[2]PS!N13</f>
        <v>792452.4</v>
      </c>
    </row>
    <row r="756" spans="1:7">
      <c r="A756" s="35" t="s">
        <v>41</v>
      </c>
      <c r="B756" s="35" t="s">
        <v>42</v>
      </c>
      <c r="C756" s="39">
        <f>'[2]22ps'!N15</f>
        <v>10000</v>
      </c>
      <c r="D756" s="40">
        <f>'[2]23ps'!N15</f>
        <v>0</v>
      </c>
      <c r="E756" s="40">
        <f t="shared" si="23"/>
        <v>5000</v>
      </c>
      <c r="F756" s="40">
        <v>5000</v>
      </c>
      <c r="G756" s="41">
        <f>[2]PS!N14</f>
        <v>5000</v>
      </c>
    </row>
    <row r="757" spans="1:7">
      <c r="A757" s="35" t="s">
        <v>43</v>
      </c>
      <c r="B757" s="35" t="s">
        <v>44</v>
      </c>
      <c r="C757" s="39">
        <f>'[2]22ps'!N16</f>
        <v>55500</v>
      </c>
      <c r="D757" s="40">
        <f>'[2]23ps'!N16</f>
        <v>0</v>
      </c>
      <c r="E757" s="40">
        <f t="shared" si="23"/>
        <v>60000</v>
      </c>
      <c r="F757" s="40">
        <v>60000</v>
      </c>
      <c r="G757" s="41">
        <f>[2]PS!N15</f>
        <v>60000</v>
      </c>
    </row>
    <row r="758" spans="1:7">
      <c r="A758" s="35" t="s">
        <v>45</v>
      </c>
      <c r="B758" s="35" t="s">
        <v>46</v>
      </c>
      <c r="C758" s="39">
        <f>'[2]22ps'!N17</f>
        <v>281782</v>
      </c>
      <c r="D758" s="40">
        <f>'[2]23ps'!N17</f>
        <v>0</v>
      </c>
      <c r="E758" s="40">
        <f t="shared" si="23"/>
        <v>307388</v>
      </c>
      <c r="F758" s="40">
        <v>307388</v>
      </c>
      <c r="G758" s="41">
        <f>[2]PS!N16</f>
        <v>307756</v>
      </c>
    </row>
    <row r="759" spans="1:7">
      <c r="A759" s="35" t="s">
        <v>47</v>
      </c>
      <c r="B759" s="35" t="s">
        <v>48</v>
      </c>
      <c r="C759" s="39">
        <f>'[2]22ps'!N18</f>
        <v>433040.24</v>
      </c>
      <c r="D759" s="40">
        <f>'[2]23ps'!N18</f>
        <v>203691.84</v>
      </c>
      <c r="E759" s="40">
        <f t="shared" si="23"/>
        <v>238946.88</v>
      </c>
      <c r="F759" s="40">
        <v>442638.72</v>
      </c>
      <c r="G759" s="41">
        <f>[2]PS!N17</f>
        <v>443168.64</v>
      </c>
    </row>
    <row r="760" spans="1:7">
      <c r="A760" s="35" t="s">
        <v>49</v>
      </c>
      <c r="B760" s="35" t="s">
        <v>50</v>
      </c>
      <c r="C760" s="39">
        <f>'[2]22ps'!N19</f>
        <v>72178.44</v>
      </c>
      <c r="D760" s="40">
        <f>'[2]23ps'!N19</f>
        <v>33948.64</v>
      </c>
      <c r="E760" s="40">
        <f t="shared" si="23"/>
        <v>38858.58</v>
      </c>
      <c r="F760" s="40">
        <v>72807.22</v>
      </c>
      <c r="G760" s="41">
        <f>[2]PS!N18</f>
        <v>72807.22</v>
      </c>
    </row>
    <row r="761" spans="1:7">
      <c r="A761" s="35" t="s">
        <v>51</v>
      </c>
      <c r="B761" s="35" t="s">
        <v>52</v>
      </c>
      <c r="C761" s="39">
        <f>'[2]22ps'!N20</f>
        <v>64074.83</v>
      </c>
      <c r="D761" s="40">
        <f>'[2]23ps'!N20</f>
        <v>33948.64</v>
      </c>
      <c r="E761" s="40">
        <f t="shared" si="23"/>
        <v>58267.76</v>
      </c>
      <c r="F761" s="40">
        <v>92216.4</v>
      </c>
      <c r="G761" s="41">
        <f>[2]PS!N19</f>
        <v>73861.44</v>
      </c>
    </row>
    <row r="762" spans="1:7">
      <c r="A762" s="35" t="s">
        <v>53</v>
      </c>
      <c r="B762" s="35" t="s">
        <v>54</v>
      </c>
      <c r="C762" s="39">
        <f>'[2]22ps'!N21</f>
        <v>13500</v>
      </c>
      <c r="D762" s="40">
        <f>'[2]23ps'!N21</f>
        <v>7000</v>
      </c>
      <c r="E762" s="40">
        <f t="shared" si="23"/>
        <v>7400</v>
      </c>
      <c r="F762" s="40">
        <v>14400</v>
      </c>
      <c r="G762" s="41">
        <f>[2]PS!N20</f>
        <v>14400</v>
      </c>
    </row>
    <row r="763" spans="1:7">
      <c r="A763" s="35" t="s">
        <v>55</v>
      </c>
      <c r="B763" s="35" t="s">
        <v>56</v>
      </c>
      <c r="C763" s="39">
        <f>'[2]22ps'!N22</f>
        <v>960052.32</v>
      </c>
      <c r="D763" s="40">
        <f>'[2]23ps'!N22</f>
        <v>0</v>
      </c>
      <c r="E763" s="40">
        <f t="shared" si="23"/>
        <v>0</v>
      </c>
      <c r="F763" s="40">
        <v>0</v>
      </c>
      <c r="G763" s="41">
        <f>[2]PS!N21</f>
        <v>90006</v>
      </c>
    </row>
    <row r="764" spans="1:7">
      <c r="A764" s="84" t="s">
        <v>57</v>
      </c>
      <c r="B764" s="84" t="s">
        <v>58</v>
      </c>
      <c r="C764" s="55">
        <f>'[2]22ps'!N24+'[2]22ps'!N25+'[2]22ps'!N26</f>
        <v>459363.42</v>
      </c>
      <c r="D764" s="42">
        <f>'[2]23ps'!N24+'[2]23ps'!N25+'[2]23ps'!N27</f>
        <v>361962</v>
      </c>
      <c r="E764" s="42">
        <f t="shared" si="23"/>
        <v>61401.42</v>
      </c>
      <c r="F764" s="42">
        <v>423363.42</v>
      </c>
      <c r="G764" s="43">
        <f>[2]PS!N23+[2]PS!N24+[2]PS!N25</f>
        <v>427756</v>
      </c>
    </row>
    <row r="765" ht="18" customHeight="1" spans="1:7">
      <c r="A765" s="44" t="s">
        <v>59</v>
      </c>
      <c r="B765" s="109"/>
      <c r="C765" s="118">
        <f>SUM(C746:C764)</f>
        <v>7579669.71</v>
      </c>
      <c r="D765" s="46">
        <f>SUM(D746:D764)</f>
        <v>3228032.63</v>
      </c>
      <c r="E765" s="46">
        <f t="shared" si="23"/>
        <v>3554832.71</v>
      </c>
      <c r="F765" s="118">
        <f>SUM(F746:F764)</f>
        <v>6782865.34</v>
      </c>
      <c r="G765" s="85">
        <f>SUM(G746:G764)</f>
        <v>7018511.55</v>
      </c>
    </row>
    <row r="766" ht="26.4" spans="1:7">
      <c r="A766" s="86" t="s">
        <v>229</v>
      </c>
      <c r="B766" s="51"/>
      <c r="C766" s="52"/>
      <c r="D766" s="53"/>
      <c r="E766" s="53"/>
      <c r="F766" s="53"/>
      <c r="G766" s="54"/>
    </row>
    <row r="767" spans="1:7">
      <c r="A767" s="35" t="s">
        <v>61</v>
      </c>
      <c r="B767" s="35" t="s">
        <v>62</v>
      </c>
      <c r="C767" s="36">
        <f>'[2]22mooe'!N3</f>
        <v>170000</v>
      </c>
      <c r="D767" s="37">
        <f>'[2]23mooe'!N3</f>
        <v>77730</v>
      </c>
      <c r="E767" s="37">
        <f>F767-D767</f>
        <v>92270</v>
      </c>
      <c r="F767" s="37">
        <v>170000</v>
      </c>
      <c r="G767" s="38">
        <f>[2]MOOE!N2</f>
        <v>200000</v>
      </c>
    </row>
    <row r="768" spans="1:7">
      <c r="A768" s="35" t="s">
        <v>63</v>
      </c>
      <c r="B768" s="35" t="s">
        <v>64</v>
      </c>
      <c r="C768" s="39">
        <f>'[2]22mooe'!N4</f>
        <v>215000</v>
      </c>
      <c r="D768" s="40">
        <f>'[2]23mooe'!N4</f>
        <v>128370</v>
      </c>
      <c r="E768" s="40">
        <f>F768-D768</f>
        <v>41630</v>
      </c>
      <c r="F768" s="40">
        <v>170000</v>
      </c>
      <c r="G768" s="41">
        <f>[2]MOOE!N3</f>
        <v>200000</v>
      </c>
    </row>
    <row r="769" spans="1:7">
      <c r="A769" s="35" t="s">
        <v>65</v>
      </c>
      <c r="B769" s="35" t="s">
        <v>66</v>
      </c>
      <c r="C769" s="39">
        <f>'[2]22mooe'!N5</f>
        <v>255000</v>
      </c>
      <c r="D769" s="40">
        <f>'[2]23mooe'!N5</f>
        <v>103793.29</v>
      </c>
      <c r="E769" s="40">
        <f>F769-D769</f>
        <v>136206.71</v>
      </c>
      <c r="F769" s="40">
        <v>240000</v>
      </c>
      <c r="G769" s="41">
        <f>[2]MOOE!N4</f>
        <v>300000</v>
      </c>
    </row>
    <row r="770" spans="1:7">
      <c r="A770" s="35" t="s">
        <v>67</v>
      </c>
      <c r="B770" s="35" t="s">
        <v>68</v>
      </c>
      <c r="C770" s="39">
        <f>'[2]22mooe'!N7</f>
        <v>48704.49</v>
      </c>
      <c r="D770" s="40">
        <f>'[2]23mooe'!N7</f>
        <v>108646.98</v>
      </c>
      <c r="E770" s="40"/>
      <c r="F770" s="40">
        <v>150000</v>
      </c>
      <c r="G770" s="41">
        <f>[2]MOOE!N6</f>
        <v>200000</v>
      </c>
    </row>
    <row r="771" spans="1:7">
      <c r="A771" s="35" t="s">
        <v>79</v>
      </c>
      <c r="B771" s="35" t="s">
        <v>80</v>
      </c>
      <c r="C771" s="39">
        <v>0</v>
      </c>
      <c r="D771" s="40">
        <v>0</v>
      </c>
      <c r="E771" s="40">
        <f>F771-D771</f>
        <v>0</v>
      </c>
      <c r="F771" s="40">
        <v>0</v>
      </c>
      <c r="G771" s="41">
        <f>[2]MOOE!N12</f>
        <v>0</v>
      </c>
    </row>
    <row r="772" spans="1:7">
      <c r="A772" s="35" t="s">
        <v>89</v>
      </c>
      <c r="B772" s="35" t="s">
        <v>90</v>
      </c>
      <c r="C772" s="39">
        <f>'[2]22mooe'!N19</f>
        <v>0</v>
      </c>
      <c r="D772" s="40">
        <f>'[2]23mooe'!N19</f>
        <v>0</v>
      </c>
      <c r="E772" s="40">
        <f>F772-D772</f>
        <v>0</v>
      </c>
      <c r="F772" s="40"/>
      <c r="G772" s="41">
        <v>0</v>
      </c>
    </row>
    <row r="773" spans="1:7">
      <c r="A773" s="35" t="s">
        <v>95</v>
      </c>
      <c r="B773" s="35" t="s">
        <v>96</v>
      </c>
      <c r="C773" s="39">
        <f>'[2]22mooe'!N22</f>
        <v>29718.5</v>
      </c>
      <c r="D773" s="40">
        <f>'[2]23mooe'!N22</f>
        <v>25094</v>
      </c>
      <c r="E773" s="40">
        <f>F773-D773</f>
        <v>4906</v>
      </c>
      <c r="F773" s="40">
        <v>30000</v>
      </c>
      <c r="G773" s="41">
        <f>[2]MOOE!N20</f>
        <v>30000</v>
      </c>
    </row>
    <row r="774" spans="1:7">
      <c r="A774" s="35" t="s">
        <v>105</v>
      </c>
      <c r="B774" s="35" t="s">
        <v>106</v>
      </c>
      <c r="C774" s="39">
        <f>'[2]22mooe'!N28</f>
        <v>59984.5</v>
      </c>
      <c r="D774" s="40">
        <f>'[2]23mooe'!N29</f>
        <v>118572</v>
      </c>
      <c r="E774" s="40">
        <f>F774-D774</f>
        <v>1428</v>
      </c>
      <c r="F774" s="40">
        <v>120000</v>
      </c>
      <c r="G774" s="41">
        <f>[2]MOOE!N25</f>
        <v>100000</v>
      </c>
    </row>
    <row r="775" ht="34.2" customHeight="1" spans="1:7">
      <c r="A775" s="90" t="s">
        <v>107</v>
      </c>
      <c r="B775" s="91"/>
      <c r="C775" s="92">
        <f>SUM(C767:C774)</f>
        <v>778407.49</v>
      </c>
      <c r="D775" s="92">
        <f>SUM(D767:D774)</f>
        <v>562206.27</v>
      </c>
      <c r="E775" s="46">
        <f>F775-D775</f>
        <v>317793.73</v>
      </c>
      <c r="F775" s="92">
        <f>SUM(F767:F774)</f>
        <v>880000</v>
      </c>
      <c r="G775" s="85">
        <f>SUM(G767:G774)</f>
        <v>1030000</v>
      </c>
    </row>
    <row r="776" ht="18" customHeight="1" spans="1:7">
      <c r="A776" s="57" t="s">
        <v>225</v>
      </c>
      <c r="B776" s="114"/>
      <c r="C776" s="39"/>
      <c r="D776" s="40"/>
      <c r="E776" s="40"/>
      <c r="F776" s="40"/>
      <c r="G776" s="41"/>
    </row>
    <row r="777" ht="18" customHeight="1" spans="1:7">
      <c r="A777" s="35" t="s">
        <v>111</v>
      </c>
      <c r="B777" s="115" t="s">
        <v>130</v>
      </c>
      <c r="C777" s="39">
        <f>'[2]22mooe'!N32</f>
        <v>0</v>
      </c>
      <c r="D777" s="40">
        <f>'[2]23mooe'!N33</f>
        <v>0</v>
      </c>
      <c r="E777" s="40">
        <f>F777-D777</f>
        <v>0</v>
      </c>
      <c r="F777" s="40">
        <v>0</v>
      </c>
      <c r="G777" s="41">
        <f>[2]MOOE!N29</f>
        <v>0</v>
      </c>
    </row>
    <row r="778" spans="1:7">
      <c r="A778" s="35" t="s">
        <v>131</v>
      </c>
      <c r="B778" s="103" t="s">
        <v>110</v>
      </c>
      <c r="C778" s="39">
        <f>'[2]22mooe'!N34</f>
        <v>0</v>
      </c>
      <c r="D778" s="40">
        <f>'[2]23mooe'!N34</f>
        <v>0</v>
      </c>
      <c r="E778" s="40">
        <f>F778-D778</f>
        <v>0</v>
      </c>
      <c r="F778" s="40">
        <v>0</v>
      </c>
      <c r="G778" s="41">
        <f>[2]MOOE!N31</f>
        <v>100000</v>
      </c>
    </row>
    <row r="779" spans="1:7">
      <c r="A779" s="35" t="s">
        <v>132</v>
      </c>
      <c r="B779" s="104" t="s">
        <v>116</v>
      </c>
      <c r="C779" s="39">
        <f>'[2]22mooe'!N35</f>
        <v>0</v>
      </c>
      <c r="D779" s="40">
        <f>'[2]23mooe'!N35</f>
        <v>0</v>
      </c>
      <c r="E779" s="42">
        <f>F779-D779</f>
        <v>0</v>
      </c>
      <c r="F779" s="40">
        <v>0</v>
      </c>
      <c r="G779" s="41">
        <f>[2]MOOE!N32</f>
        <v>0</v>
      </c>
    </row>
    <row r="780" ht="18" customHeight="1" spans="1:7">
      <c r="A780" s="60" t="s">
        <v>117</v>
      </c>
      <c r="B780" s="116"/>
      <c r="C780" s="62">
        <f>SUM(C777:C779)</f>
        <v>0</v>
      </c>
      <c r="D780" s="62">
        <f>SUM(D777:D779)</f>
        <v>0</v>
      </c>
      <c r="E780" s="63">
        <f>F780-D780</f>
        <v>0</v>
      </c>
      <c r="F780" s="62">
        <f>SUM(F777:F779)</f>
        <v>0</v>
      </c>
      <c r="G780" s="64">
        <f>SUM(G777:G779)</f>
        <v>100000</v>
      </c>
    </row>
    <row r="781" ht="20.25" customHeight="1" spans="1:7">
      <c r="A781" s="65" t="s">
        <v>118</v>
      </c>
      <c r="B781" s="117"/>
      <c r="C781" s="69">
        <f>C765+C775+C780</f>
        <v>8358077.2</v>
      </c>
      <c r="D781" s="69">
        <f>D765+D775+D780</f>
        <v>3790238.9</v>
      </c>
      <c r="E781" s="68">
        <f>F781-D781</f>
        <v>3872626.44</v>
      </c>
      <c r="F781" s="69">
        <f>F765+F775+F780</f>
        <v>7662865.34</v>
      </c>
      <c r="G781" s="69">
        <f>G765+G775+G780</f>
        <v>8148511.55</v>
      </c>
    </row>
    <row r="782" ht="15" spans="1:7">
      <c r="A782" s="70"/>
      <c r="B782" s="70"/>
      <c r="C782" s="71"/>
      <c r="D782" s="71"/>
      <c r="E782" s="71"/>
      <c r="F782" s="71"/>
      <c r="G782" s="71"/>
    </row>
    <row r="783" ht="15" spans="1:7">
      <c r="A783" s="72" t="s">
        <v>119</v>
      </c>
      <c r="B783" s="73"/>
      <c r="C783" s="71"/>
      <c r="D783" s="71"/>
      <c r="E783" s="71"/>
      <c r="F783" s="71"/>
      <c r="G783" s="71"/>
    </row>
    <row r="784" ht="15" spans="1:7">
      <c r="A784" s="74"/>
      <c r="B784" s="73"/>
      <c r="C784" s="71"/>
      <c r="D784" s="71"/>
      <c r="E784" s="71"/>
      <c r="F784" s="71"/>
      <c r="G784" s="71"/>
    </row>
    <row r="785" ht="15" spans="1:7">
      <c r="A785" s="74"/>
      <c r="B785" s="73"/>
      <c r="C785" s="71"/>
      <c r="D785" s="71"/>
      <c r="E785" s="71"/>
      <c r="F785" s="71"/>
      <c r="G785" s="71"/>
    </row>
    <row r="786" spans="1:7">
      <c r="A786" s="75" t="s">
        <v>120</v>
      </c>
      <c r="B786" s="72" t="s">
        <v>121</v>
      </c>
      <c r="C786" s="76"/>
      <c r="D786" s="77"/>
      <c r="E786" s="78" t="s">
        <v>122</v>
      </c>
      <c r="F786" s="78"/>
      <c r="G786" s="76"/>
    </row>
    <row r="787" spans="1:7">
      <c r="A787" s="81" t="s">
        <v>245</v>
      </c>
      <c r="B787" s="81" t="s">
        <v>125</v>
      </c>
      <c r="C787" s="81"/>
      <c r="D787" s="81"/>
      <c r="E787" s="81" t="s">
        <v>124</v>
      </c>
      <c r="F787" s="81"/>
      <c r="G787" s="81"/>
    </row>
    <row r="788" spans="1:7">
      <c r="A788" s="82" t="s">
        <v>246</v>
      </c>
      <c r="B788" s="82" t="s">
        <v>127</v>
      </c>
      <c r="C788" s="82"/>
      <c r="D788" s="82"/>
      <c r="E788" s="82" t="s">
        <v>126</v>
      </c>
      <c r="F788" s="82"/>
      <c r="G788" s="82"/>
    </row>
    <row r="789" spans="1:1">
      <c r="A789" s="82"/>
    </row>
    <row r="790" spans="1:6">
      <c r="A790" s="82"/>
      <c r="F790" s="97"/>
    </row>
    <row r="791" spans="1:1">
      <c r="A791" s="82"/>
    </row>
    <row r="792" spans="1:1">
      <c r="A792" s="82"/>
    </row>
    <row r="793" s="1" customFormat="1" spans="1:1">
      <c r="A793" s="4" t="s">
        <v>261</v>
      </c>
    </row>
    <row r="794" spans="1:8">
      <c r="A794" s="5"/>
      <c r="B794" s="5"/>
      <c r="C794" s="5"/>
      <c r="D794" s="5"/>
      <c r="E794" s="5"/>
      <c r="F794" s="5"/>
      <c r="G794" s="5"/>
      <c r="H794" s="5"/>
    </row>
    <row r="795" spans="1:8">
      <c r="A795" s="6" t="s">
        <v>204</v>
      </c>
      <c r="B795" s="6"/>
      <c r="C795" s="6"/>
      <c r="D795" s="6"/>
      <c r="E795" s="6"/>
      <c r="F795" s="6"/>
      <c r="G795" s="6"/>
      <c r="H795" s="5"/>
    </row>
    <row r="796" spans="1:8">
      <c r="A796" s="7"/>
      <c r="B796" s="7"/>
      <c r="C796" s="7"/>
      <c r="D796" s="7"/>
      <c r="E796" s="7"/>
      <c r="F796" s="7"/>
      <c r="G796" s="7"/>
      <c r="H796" s="5"/>
    </row>
    <row r="797" spans="1:8">
      <c r="A797" s="8" t="s">
        <v>205</v>
      </c>
      <c r="B797" s="9" t="s">
        <v>206</v>
      </c>
      <c r="C797" s="10"/>
      <c r="D797" s="8" t="s">
        <v>207</v>
      </c>
      <c r="E797" s="9">
        <v>2024</v>
      </c>
      <c r="F797" s="10"/>
      <c r="G797" s="10"/>
      <c r="H797" s="5"/>
    </row>
    <row r="798" ht="43.2" spans="1:8">
      <c r="A798" s="15" t="s">
        <v>208</v>
      </c>
      <c r="B798" s="12" t="s">
        <v>209</v>
      </c>
      <c r="C798" s="16"/>
      <c r="D798" s="15" t="s">
        <v>210</v>
      </c>
      <c r="E798" s="83" t="s">
        <v>247</v>
      </c>
      <c r="F798" s="16"/>
      <c r="G798" s="16"/>
      <c r="H798" s="5"/>
    </row>
    <row r="799" spans="1:8">
      <c r="A799" s="15" t="s">
        <v>212</v>
      </c>
      <c r="B799" s="12" t="s">
        <v>213</v>
      </c>
      <c r="C799" s="16"/>
      <c r="D799" s="16"/>
      <c r="E799" s="16"/>
      <c r="F799" s="16"/>
      <c r="G799" s="16"/>
      <c r="H799" s="5"/>
    </row>
    <row r="801" spans="1:7">
      <c r="A801" s="17" t="s">
        <v>214</v>
      </c>
      <c r="B801" s="17" t="s">
        <v>215</v>
      </c>
      <c r="C801" s="18" t="s">
        <v>216</v>
      </c>
      <c r="D801" s="19" t="s">
        <v>217</v>
      </c>
      <c r="E801" s="20"/>
      <c r="F801" s="21"/>
      <c r="G801" s="22" t="s">
        <v>218</v>
      </c>
    </row>
    <row r="802" ht="9.75" customHeight="1" spans="1:7">
      <c r="A802" s="23"/>
      <c r="B802" s="23"/>
      <c r="C802" s="24"/>
      <c r="D802" s="25" t="s">
        <v>219</v>
      </c>
      <c r="E802" s="26" t="s">
        <v>220</v>
      </c>
      <c r="F802" s="25" t="s">
        <v>221</v>
      </c>
      <c r="G802" s="23"/>
    </row>
    <row r="803" ht="24" customHeight="1" spans="1:7">
      <c r="A803" s="27" t="s">
        <v>222</v>
      </c>
      <c r="B803" s="28"/>
      <c r="C803" s="29"/>
      <c r="D803" s="28"/>
      <c r="E803" s="29"/>
      <c r="F803" s="28"/>
      <c r="G803" s="30"/>
    </row>
    <row r="804" ht="7.8" customHeight="1" spans="1:7">
      <c r="A804" s="31"/>
      <c r="B804" s="31"/>
      <c r="C804" s="4"/>
      <c r="D804" s="31"/>
      <c r="E804" s="4"/>
      <c r="F804" s="31"/>
      <c r="G804" s="32"/>
    </row>
    <row r="805" s="2" customFormat="1" ht="15" customHeight="1" spans="1:7">
      <c r="A805" s="33" t="s">
        <v>223</v>
      </c>
      <c r="B805" s="31"/>
      <c r="C805" s="4"/>
      <c r="D805" s="31"/>
      <c r="E805" s="4"/>
      <c r="F805" s="31"/>
      <c r="G805" s="32"/>
    </row>
    <row r="806" spans="1:7">
      <c r="A806" s="35" t="s">
        <v>26</v>
      </c>
      <c r="B806" s="35" t="s">
        <v>27</v>
      </c>
      <c r="C806" s="36">
        <f>'[2]22ps'!P5</f>
        <v>3055331.5</v>
      </c>
      <c r="D806" s="37">
        <f>'[2]23ps'!P5</f>
        <v>1520660</v>
      </c>
      <c r="E806" s="37">
        <f>F806-D806</f>
        <v>1769224</v>
      </c>
      <c r="F806" s="37">
        <v>3289884</v>
      </c>
      <c r="G806" s="38">
        <f>[2]PS!P5</f>
        <v>3291756</v>
      </c>
    </row>
    <row r="807" spans="1:7">
      <c r="A807" s="35" t="s">
        <v>28</v>
      </c>
      <c r="B807" s="35" t="s">
        <v>29</v>
      </c>
      <c r="C807" s="39">
        <f>'[2]22ps'!P6</f>
        <v>151545.34</v>
      </c>
      <c r="D807" s="40">
        <f>'[2]23ps'!P6</f>
        <v>75166.79</v>
      </c>
      <c r="E807" s="40">
        <f>F807-D807</f>
        <v>49729.51</v>
      </c>
      <c r="F807" s="40">
        <v>124896.3</v>
      </c>
      <c r="G807" s="41">
        <f>[2]PS!P6</f>
        <v>264397.68</v>
      </c>
    </row>
    <row r="808" spans="1:7">
      <c r="A808" s="35" t="s">
        <v>30</v>
      </c>
      <c r="B808" s="35"/>
      <c r="C808" s="39"/>
      <c r="D808" s="40"/>
      <c r="E808" s="40"/>
      <c r="F808" s="40"/>
      <c r="G808" s="41"/>
    </row>
    <row r="809" spans="1:7">
      <c r="A809" s="35" t="s">
        <v>31</v>
      </c>
      <c r="B809" s="35" t="s">
        <v>32</v>
      </c>
      <c r="C809" s="39">
        <f>'[2]22ps'!P7</f>
        <v>269000</v>
      </c>
      <c r="D809" s="40">
        <f>'[2]23ps'!P7</f>
        <v>132000</v>
      </c>
      <c r="E809" s="40">
        <f t="shared" ref="E809:E823" si="24">F809-D809</f>
        <v>156000</v>
      </c>
      <c r="F809" s="40">
        <v>288000</v>
      </c>
      <c r="G809" s="41">
        <f>[2]PS!P7</f>
        <v>288000</v>
      </c>
    </row>
    <row r="810" spans="1:7">
      <c r="A810" s="35" t="s">
        <v>33</v>
      </c>
      <c r="B810" s="35" t="s">
        <v>34</v>
      </c>
      <c r="C810" s="39">
        <f>'[2]22ps'!P8</f>
        <v>72000</v>
      </c>
      <c r="D810" s="40">
        <f>'[2]23ps'!P8</f>
        <v>42000</v>
      </c>
      <c r="E810" s="40">
        <f t="shared" si="24"/>
        <v>30000</v>
      </c>
      <c r="F810" s="40">
        <v>72000</v>
      </c>
      <c r="G810" s="41">
        <f>[2]PS!P8</f>
        <v>72000</v>
      </c>
    </row>
    <row r="811" spans="1:7">
      <c r="A811" s="35" t="s">
        <v>35</v>
      </c>
      <c r="B811" s="35" t="s">
        <v>36</v>
      </c>
      <c r="C811" s="39">
        <f>'[2]22ps'!P9</f>
        <v>72000</v>
      </c>
      <c r="D811" s="40">
        <f>'[2]23ps'!P9</f>
        <v>42000</v>
      </c>
      <c r="E811" s="40">
        <f t="shared" si="24"/>
        <v>30000</v>
      </c>
      <c r="F811" s="40">
        <v>72000</v>
      </c>
      <c r="G811" s="41">
        <f>[2]PS!P9</f>
        <v>72000</v>
      </c>
    </row>
    <row r="812" spans="1:7">
      <c r="A812" s="35" t="s">
        <v>37</v>
      </c>
      <c r="B812" s="35" t="s">
        <v>38</v>
      </c>
      <c r="C812" s="39">
        <f>'[2]22ps'!P10</f>
        <v>54000</v>
      </c>
      <c r="D812" s="40">
        <f>'[2]23ps'!P10</f>
        <v>66000</v>
      </c>
      <c r="E812" s="40">
        <f t="shared" si="24"/>
        <v>6000</v>
      </c>
      <c r="F812" s="40">
        <v>72000</v>
      </c>
      <c r="G812" s="41">
        <f>[2]PS!P10</f>
        <v>72000</v>
      </c>
    </row>
    <row r="813" spans="1:7">
      <c r="A813" s="35" t="s">
        <v>39</v>
      </c>
      <c r="B813" s="35" t="s">
        <v>40</v>
      </c>
      <c r="C813" s="39">
        <f>'[2]22ps'!P14</f>
        <v>0</v>
      </c>
      <c r="D813" s="40">
        <f>'[2]23ps'!P14</f>
        <v>0</v>
      </c>
      <c r="E813" s="40">
        <f t="shared" si="24"/>
        <v>0</v>
      </c>
      <c r="F813" s="40">
        <v>0</v>
      </c>
      <c r="G813" s="41">
        <v>0</v>
      </c>
    </row>
    <row r="814" spans="1:7">
      <c r="A814" s="35" t="s">
        <v>41</v>
      </c>
      <c r="B814" s="35" t="s">
        <v>42</v>
      </c>
      <c r="C814" s="39">
        <f>'[2]22ps'!P15</f>
        <v>0</v>
      </c>
      <c r="D814" s="40">
        <f>'[2]23ps'!P15</f>
        <v>0</v>
      </c>
      <c r="E814" s="40">
        <f t="shared" si="24"/>
        <v>0</v>
      </c>
      <c r="F814" s="40">
        <v>0</v>
      </c>
      <c r="G814" s="41">
        <f>[2]PS!P14</f>
        <v>5000</v>
      </c>
    </row>
    <row r="815" spans="1:7">
      <c r="A815" s="35" t="s">
        <v>43</v>
      </c>
      <c r="B815" s="35" t="s">
        <v>44</v>
      </c>
      <c r="C815" s="39">
        <f>'[2]22ps'!P16</f>
        <v>55000</v>
      </c>
      <c r="D815" s="40">
        <f>'[2]23ps'!P16</f>
        <v>0</v>
      </c>
      <c r="E815" s="40">
        <f t="shared" si="24"/>
        <v>60000</v>
      </c>
      <c r="F815" s="40">
        <v>60000</v>
      </c>
      <c r="G815" s="41">
        <f>[2]PS!P15</f>
        <v>60000</v>
      </c>
    </row>
    <row r="816" spans="1:7">
      <c r="A816" s="35" t="s">
        <v>45</v>
      </c>
      <c r="B816" s="35" t="s">
        <v>46</v>
      </c>
      <c r="C816" s="39">
        <f>'[2]22ps'!P17</f>
        <v>240121</v>
      </c>
      <c r="D816" s="40">
        <f>'[2]23ps'!P17</f>
        <v>0</v>
      </c>
      <c r="E816" s="40">
        <f t="shared" si="24"/>
        <v>274157</v>
      </c>
      <c r="F816" s="40">
        <v>274157</v>
      </c>
      <c r="G816" s="41">
        <f>[2]PS!P16</f>
        <v>274313</v>
      </c>
    </row>
    <row r="817" spans="1:7">
      <c r="A817" s="35" t="s">
        <v>47</v>
      </c>
      <c r="B817" s="35" t="s">
        <v>48</v>
      </c>
      <c r="C817" s="39">
        <f>'[2]22ps'!P18</f>
        <v>366639.77</v>
      </c>
      <c r="D817" s="40">
        <f>'[2]23ps'!P18</f>
        <v>182479.2</v>
      </c>
      <c r="E817" s="40">
        <f t="shared" si="24"/>
        <v>212306.88</v>
      </c>
      <c r="F817" s="40">
        <v>394786.08</v>
      </c>
      <c r="G817" s="41">
        <f>[2]PS!P17</f>
        <v>395010.72</v>
      </c>
    </row>
    <row r="818" spans="1:7">
      <c r="A818" s="35" t="s">
        <v>49</v>
      </c>
      <c r="B818" s="35" t="s">
        <v>50</v>
      </c>
      <c r="C818" s="39">
        <f>'[2]22ps'!P19</f>
        <v>60948.2</v>
      </c>
      <c r="D818" s="40">
        <f>'[2]23ps'!P19</f>
        <v>31617.76</v>
      </c>
      <c r="E818" s="40">
        <f t="shared" si="24"/>
        <v>34179.92</v>
      </c>
      <c r="F818" s="40">
        <v>65797.68</v>
      </c>
      <c r="G818" s="41">
        <f>[2]PS!P18</f>
        <v>65835.12</v>
      </c>
    </row>
    <row r="819" spans="1:7">
      <c r="A819" s="35" t="s">
        <v>51</v>
      </c>
      <c r="B819" s="35" t="s">
        <v>52</v>
      </c>
      <c r="C819" s="39">
        <f>'[2]22ps'!P20</f>
        <v>48356.86</v>
      </c>
      <c r="D819" s="40">
        <f>'[2]23ps'!P20</f>
        <v>30413.2</v>
      </c>
      <c r="E819" s="40">
        <f t="shared" si="24"/>
        <v>51833.9</v>
      </c>
      <c r="F819" s="40">
        <v>82247.1</v>
      </c>
      <c r="G819" s="41">
        <f>[2]PS!P19</f>
        <v>65835.12</v>
      </c>
    </row>
    <row r="820" spans="1:7">
      <c r="A820" s="35" t="s">
        <v>53</v>
      </c>
      <c r="B820" s="35" t="s">
        <v>54</v>
      </c>
      <c r="C820" s="39">
        <f>'[2]22ps'!P21</f>
        <v>11300</v>
      </c>
      <c r="D820" s="40">
        <f>'[2]23ps'!P21</f>
        <v>6600</v>
      </c>
      <c r="E820" s="40">
        <f t="shared" si="24"/>
        <v>7800</v>
      </c>
      <c r="F820" s="40">
        <v>14400</v>
      </c>
      <c r="G820" s="41">
        <f>[2]PS!P20</f>
        <v>14400</v>
      </c>
    </row>
    <row r="821" spans="1:7">
      <c r="A821" s="35" t="s">
        <v>179</v>
      </c>
      <c r="B821" s="35" t="s">
        <v>56</v>
      </c>
      <c r="C821" s="39">
        <f>'[2]22ps'!P22</f>
        <v>0</v>
      </c>
      <c r="D821" s="40">
        <f>'[2]23ps'!P22</f>
        <v>0</v>
      </c>
      <c r="E821" s="40">
        <f t="shared" si="24"/>
        <v>0</v>
      </c>
      <c r="F821" s="40">
        <v>0</v>
      </c>
      <c r="G821" s="41">
        <f>[2]PS!P21</f>
        <v>0</v>
      </c>
    </row>
    <row r="822" spans="1:7">
      <c r="A822" s="84" t="s">
        <v>57</v>
      </c>
      <c r="B822" s="84" t="s">
        <v>58</v>
      </c>
      <c r="C822" s="55">
        <f>'[2]22ps'!P24+'[2]22ps'!P25+'[2]22ps'!P26</f>
        <v>425138</v>
      </c>
      <c r="D822" s="42">
        <f>'[2]23ps'!P24+'[2]23ps'!P25+'[2]23ps'!P27</f>
        <v>310615</v>
      </c>
      <c r="E822" s="42">
        <f t="shared" si="24"/>
        <v>83542</v>
      </c>
      <c r="F822" s="42">
        <v>394157</v>
      </c>
      <c r="G822" s="43">
        <f>[2]PS!P23+[2]PS!P24+[2]PS!P25</f>
        <v>394313</v>
      </c>
    </row>
    <row r="823" ht="18" customHeight="1" spans="1:7">
      <c r="A823" s="44" t="s">
        <v>59</v>
      </c>
      <c r="B823" s="109"/>
      <c r="C823" s="118">
        <f>SUM(C806:C822)</f>
        <v>4881380.67</v>
      </c>
      <c r="D823" s="46">
        <f>SUM(D806:D822)</f>
        <v>2439551.95</v>
      </c>
      <c r="E823" s="46">
        <f t="shared" si="24"/>
        <v>2764773.21</v>
      </c>
      <c r="F823" s="118">
        <f>SUM(F806:F822)</f>
        <v>5204325.16</v>
      </c>
      <c r="G823" s="85">
        <f>SUM(G806:G822)</f>
        <v>5334860.64</v>
      </c>
    </row>
    <row r="824" ht="26.4" spans="1:7">
      <c r="A824" s="86" t="s">
        <v>229</v>
      </c>
      <c r="B824" s="51"/>
      <c r="C824" s="52"/>
      <c r="D824" s="53"/>
      <c r="E824" s="53"/>
      <c r="F824" s="53"/>
      <c r="G824" s="54"/>
    </row>
    <row r="825" spans="1:7">
      <c r="A825" s="35" t="s">
        <v>61</v>
      </c>
      <c r="B825" s="35" t="s">
        <v>62</v>
      </c>
      <c r="C825" s="36">
        <f>'[2]22mooe'!O3</f>
        <v>200000</v>
      </c>
      <c r="D825" s="37">
        <f>'[2]23mooe'!O3</f>
        <v>61370</v>
      </c>
      <c r="E825" s="37">
        <f>F825-D825</f>
        <v>138630</v>
      </c>
      <c r="F825" s="37">
        <v>200000</v>
      </c>
      <c r="G825" s="38">
        <f>[2]MOOE!O2</f>
        <v>200000</v>
      </c>
    </row>
    <row r="826" spans="1:7">
      <c r="A826" s="35" t="s">
        <v>63</v>
      </c>
      <c r="B826" s="35" t="s">
        <v>64</v>
      </c>
      <c r="C826" s="39">
        <f>'[2]22mooe'!O4</f>
        <v>200000</v>
      </c>
      <c r="D826" s="40">
        <f>'[2]23mooe'!O4</f>
        <v>137010</v>
      </c>
      <c r="E826" s="40">
        <f>F826-D826</f>
        <v>62990</v>
      </c>
      <c r="F826" s="40">
        <v>200000</v>
      </c>
      <c r="G826" s="41">
        <f>[2]MOOE!O3</f>
        <v>200000</v>
      </c>
    </row>
    <row r="827" spans="1:7">
      <c r="A827" s="35" t="s">
        <v>65</v>
      </c>
      <c r="B827" s="35" t="s">
        <v>66</v>
      </c>
      <c r="C827" s="39">
        <f>'[2]22mooe'!O5</f>
        <v>48415.02</v>
      </c>
      <c r="D827" s="40">
        <f>'[2]23mooe'!O5</f>
        <v>48864.66</v>
      </c>
      <c r="E827" s="40">
        <f>F827-D827</f>
        <v>1135.34</v>
      </c>
      <c r="F827" s="40">
        <v>50000</v>
      </c>
      <c r="G827" s="41">
        <f>[2]MOOE!O4</f>
        <v>50000</v>
      </c>
    </row>
    <row r="828" spans="1:7">
      <c r="A828" s="35" t="s">
        <v>67</v>
      </c>
      <c r="B828" s="35" t="s">
        <v>68</v>
      </c>
      <c r="C828" s="39">
        <f>'[2]22mooe'!O7</f>
        <v>149953</v>
      </c>
      <c r="D828" s="40">
        <f>'[2]23mooe'!O7</f>
        <v>100467</v>
      </c>
      <c r="E828" s="40"/>
      <c r="F828" s="40">
        <v>200000</v>
      </c>
      <c r="G828" s="41">
        <f>[2]MOOE!O6</f>
        <v>200000</v>
      </c>
    </row>
    <row r="829" spans="1:7">
      <c r="A829" s="35" t="s">
        <v>75</v>
      </c>
      <c r="B829" s="35" t="s">
        <v>76</v>
      </c>
      <c r="C829" s="39">
        <f>'[2]22mooe'!O11</f>
        <v>3600</v>
      </c>
      <c r="D829" s="40">
        <f>'[2]23mooe'!O11</f>
        <v>0</v>
      </c>
      <c r="E829" s="40">
        <f>F829-D829</f>
        <v>3600</v>
      </c>
      <c r="F829" s="40">
        <v>3600</v>
      </c>
      <c r="G829" s="41">
        <f>[2]MOOE!O10</f>
        <v>3600</v>
      </c>
    </row>
    <row r="830" spans="1:7">
      <c r="A830" s="35" t="s">
        <v>89</v>
      </c>
      <c r="B830" s="35" t="s">
        <v>90</v>
      </c>
      <c r="C830" s="39">
        <f>'[2]22mooe'!O19</f>
        <v>0</v>
      </c>
      <c r="D830" s="40">
        <f>'[2]23mooe'!O19</f>
        <v>0</v>
      </c>
      <c r="E830" s="40">
        <f>F830-D830</f>
        <v>0</v>
      </c>
      <c r="F830" s="40">
        <v>0</v>
      </c>
      <c r="G830" s="41">
        <v>0</v>
      </c>
    </row>
    <row r="831" spans="1:7">
      <c r="A831" s="35" t="s">
        <v>95</v>
      </c>
      <c r="B831" s="35" t="s">
        <v>96</v>
      </c>
      <c r="C831" s="39">
        <f>'[2]22mooe'!O22</f>
        <v>22641</v>
      </c>
      <c r="D831" s="40">
        <f>'[2]23mooe'!O22</f>
        <v>0</v>
      </c>
      <c r="E831" s="40">
        <f>F831-D831</f>
        <v>25000</v>
      </c>
      <c r="F831" s="40">
        <v>25000</v>
      </c>
      <c r="G831" s="41">
        <f>[2]MOOE!O20</f>
        <v>25000</v>
      </c>
    </row>
    <row r="832" spans="1:7">
      <c r="A832" s="35" t="s">
        <v>105</v>
      </c>
      <c r="B832" s="35" t="s">
        <v>106</v>
      </c>
      <c r="C832" s="39">
        <f>'[2]22mooe'!O28</f>
        <v>50000</v>
      </c>
      <c r="D832" s="40">
        <f>'[2]23mooe'!O29</f>
        <v>15943</v>
      </c>
      <c r="E832" s="40">
        <f>F832-D832</f>
        <v>34057</v>
      </c>
      <c r="F832" s="40">
        <v>50000</v>
      </c>
      <c r="G832" s="41">
        <f>[2]MOOE!O25</f>
        <v>50000</v>
      </c>
    </row>
    <row r="833" ht="31.2" customHeight="1" spans="1:7">
      <c r="A833" s="90" t="s">
        <v>107</v>
      </c>
      <c r="B833" s="91"/>
      <c r="C833" s="92">
        <f>SUM(C825:C832)</f>
        <v>674609.02</v>
      </c>
      <c r="D833" s="92">
        <f>SUM(D825:D832)</f>
        <v>363654.66</v>
      </c>
      <c r="E833" s="46">
        <f>F833-D833</f>
        <v>364945.34</v>
      </c>
      <c r="F833" s="92">
        <f>SUM(F825:F832)</f>
        <v>728600</v>
      </c>
      <c r="G833" s="85">
        <f>SUM(G825:G832)</f>
        <v>728600</v>
      </c>
    </row>
    <row r="834" ht="18" customHeight="1" spans="1:7">
      <c r="A834" s="57" t="s">
        <v>225</v>
      </c>
      <c r="B834" s="114"/>
      <c r="C834" s="39"/>
      <c r="D834" s="40"/>
      <c r="E834" s="40"/>
      <c r="F834" s="40"/>
      <c r="G834" s="41"/>
    </row>
    <row r="835" ht="18" customHeight="1" spans="1:7">
      <c r="A835" s="35" t="s">
        <v>111</v>
      </c>
      <c r="B835" s="115" t="s">
        <v>130</v>
      </c>
      <c r="C835" s="39">
        <v>0</v>
      </c>
      <c r="D835" s="40">
        <f>'[2]23mooe'!O33</f>
        <v>0</v>
      </c>
      <c r="E835" s="40">
        <f>F835-D835</f>
        <v>0</v>
      </c>
      <c r="F835" s="40">
        <v>0</v>
      </c>
      <c r="G835" s="41"/>
    </row>
    <row r="836" spans="1:7">
      <c r="A836" s="35" t="s">
        <v>131</v>
      </c>
      <c r="B836" s="103" t="s">
        <v>110</v>
      </c>
      <c r="C836" s="39">
        <f>'[2]22mooe'!O34</f>
        <v>0</v>
      </c>
      <c r="D836" s="40">
        <f>'[2]23mooe'!O34</f>
        <v>0</v>
      </c>
      <c r="E836" s="40">
        <f>F836-D836</f>
        <v>0</v>
      </c>
      <c r="F836" s="40">
        <v>0</v>
      </c>
      <c r="G836" s="41">
        <f>[2]MOOE!O31</f>
        <v>0</v>
      </c>
    </row>
    <row r="837" spans="1:7">
      <c r="A837" s="35" t="s">
        <v>132</v>
      </c>
      <c r="B837" s="104" t="s">
        <v>116</v>
      </c>
      <c r="C837" s="39">
        <v>0</v>
      </c>
      <c r="D837" s="40">
        <v>0</v>
      </c>
      <c r="E837" s="42">
        <f>F837-D837</f>
        <v>0</v>
      </c>
      <c r="F837" s="40">
        <v>0</v>
      </c>
      <c r="G837" s="41">
        <v>0</v>
      </c>
    </row>
    <row r="838" ht="18" customHeight="1" spans="1:7">
      <c r="A838" s="60" t="s">
        <v>117</v>
      </c>
      <c r="B838" s="61"/>
      <c r="C838" s="62">
        <f>SUM(C836:C837)</f>
        <v>0</v>
      </c>
      <c r="D838" s="62">
        <f>SUM(D835:D837)</f>
        <v>0</v>
      </c>
      <c r="E838" s="63">
        <f>SUM(E835:E837)</f>
        <v>0</v>
      </c>
      <c r="F838" s="62">
        <f>SUM(F835:F837)</f>
        <v>0</v>
      </c>
      <c r="G838" s="64">
        <f>SUM(G836:G837)</f>
        <v>0</v>
      </c>
    </row>
    <row r="839" ht="20.25" customHeight="1" spans="1:7">
      <c r="A839" s="65" t="s">
        <v>118</v>
      </c>
      <c r="B839" s="66"/>
      <c r="C839" s="67">
        <f>C823+C833+C838</f>
        <v>5555989.69</v>
      </c>
      <c r="D839" s="67">
        <f>D823+D833+D838</f>
        <v>2803206.61</v>
      </c>
      <c r="E839" s="68">
        <f>F839-D839</f>
        <v>3129718.55</v>
      </c>
      <c r="F839" s="67">
        <f>F823+F833+F838</f>
        <v>5932925.16</v>
      </c>
      <c r="G839" s="69">
        <f>G823+G833+G838</f>
        <v>6063460.64</v>
      </c>
    </row>
    <row r="840" ht="15" spans="1:7">
      <c r="A840" s="70"/>
      <c r="B840" s="70"/>
      <c r="C840" s="71"/>
      <c r="D840" s="71"/>
      <c r="E840" s="71"/>
      <c r="F840" s="71"/>
      <c r="G840" s="71"/>
    </row>
    <row r="841" ht="15" spans="1:7">
      <c r="A841" s="72" t="s">
        <v>119</v>
      </c>
      <c r="B841" s="73"/>
      <c r="C841" s="71"/>
      <c r="D841" s="71"/>
      <c r="E841" s="71"/>
      <c r="F841" s="71"/>
      <c r="G841" s="71"/>
    </row>
    <row r="842" ht="15" spans="1:7">
      <c r="A842" s="74"/>
      <c r="B842" s="73"/>
      <c r="C842" s="71"/>
      <c r="D842" s="71"/>
      <c r="E842" s="71"/>
      <c r="F842" s="71"/>
      <c r="G842" s="71"/>
    </row>
    <row r="843" ht="15" spans="1:7">
      <c r="A843" s="74"/>
      <c r="B843" s="73"/>
      <c r="C843" s="71"/>
      <c r="D843" s="71"/>
      <c r="E843" s="71"/>
      <c r="F843" s="71"/>
      <c r="G843" s="71"/>
    </row>
    <row r="844" spans="1:7">
      <c r="A844" s="75" t="s">
        <v>120</v>
      </c>
      <c r="B844" s="72" t="s">
        <v>121</v>
      </c>
      <c r="C844" s="76"/>
      <c r="D844" s="77"/>
      <c r="E844" s="78" t="s">
        <v>122</v>
      </c>
      <c r="F844" s="78"/>
      <c r="G844" s="76"/>
    </row>
    <row r="845" spans="1:7">
      <c r="A845" s="81" t="s">
        <v>181</v>
      </c>
      <c r="B845" s="81" t="s">
        <v>125</v>
      </c>
      <c r="C845" s="81"/>
      <c r="D845" s="81"/>
      <c r="E845" s="81" t="s">
        <v>124</v>
      </c>
      <c r="F845" s="81"/>
      <c r="G845" s="81"/>
    </row>
    <row r="846" spans="1:7">
      <c r="A846" s="82" t="s">
        <v>182</v>
      </c>
      <c r="B846" s="82" t="s">
        <v>127</v>
      </c>
      <c r="C846" s="82"/>
      <c r="D846" s="82"/>
      <c r="E846" s="82" t="s">
        <v>126</v>
      </c>
      <c r="F846" s="82"/>
      <c r="G846" s="82"/>
    </row>
    <row r="847" spans="1:1">
      <c r="A847" s="82"/>
    </row>
    <row r="848" spans="1:9">
      <c r="A848" s="82"/>
      <c r="G848" s="119"/>
      <c r="H848" s="119"/>
      <c r="I848" s="119"/>
    </row>
    <row r="849" spans="1:9">
      <c r="A849" s="82"/>
      <c r="G849" s="119"/>
      <c r="H849" s="119"/>
      <c r="I849" s="119"/>
    </row>
    <row r="850" spans="1:1">
      <c r="A850" s="82"/>
    </row>
    <row r="851" s="1" customFormat="1" spans="1:1">
      <c r="A851" s="4" t="s">
        <v>261</v>
      </c>
    </row>
    <row r="852" spans="1:8">
      <c r="A852" s="5"/>
      <c r="B852" s="5"/>
      <c r="C852" s="5"/>
      <c r="D852" s="5"/>
      <c r="E852" s="5"/>
      <c r="F852" s="5"/>
      <c r="G852" s="5"/>
      <c r="H852" s="5"/>
    </row>
    <row r="853" spans="1:8">
      <c r="A853" s="6" t="s">
        <v>204</v>
      </c>
      <c r="B853" s="6"/>
      <c r="C853" s="6"/>
      <c r="D853" s="6"/>
      <c r="E853" s="6"/>
      <c r="F853" s="6"/>
      <c r="G853" s="6"/>
      <c r="H853" s="5"/>
    </row>
    <row r="854" spans="1:8">
      <c r="A854" s="7"/>
      <c r="B854" s="7"/>
      <c r="C854" s="7"/>
      <c r="D854" s="7"/>
      <c r="E854" s="7"/>
      <c r="F854" s="7"/>
      <c r="G854" s="7"/>
      <c r="H854" s="5"/>
    </row>
    <row r="855" spans="1:8">
      <c r="A855" s="8" t="s">
        <v>205</v>
      </c>
      <c r="B855" s="9" t="s">
        <v>206</v>
      </c>
      <c r="C855" s="10"/>
      <c r="D855" s="8" t="s">
        <v>207</v>
      </c>
      <c r="E855" s="9">
        <v>2024</v>
      </c>
      <c r="F855" s="10"/>
      <c r="G855" s="10"/>
      <c r="H855" s="5"/>
    </row>
    <row r="856" ht="72" spans="1:8">
      <c r="A856" s="15" t="s">
        <v>208</v>
      </c>
      <c r="B856" s="12" t="s">
        <v>209</v>
      </c>
      <c r="C856" s="16"/>
      <c r="D856" s="15" t="s">
        <v>210</v>
      </c>
      <c r="E856" s="83" t="s">
        <v>248</v>
      </c>
      <c r="F856" s="16"/>
      <c r="G856" s="16"/>
      <c r="H856" s="5"/>
    </row>
    <row r="857" spans="1:8">
      <c r="A857" s="15" t="s">
        <v>212</v>
      </c>
      <c r="B857" s="12" t="s">
        <v>213</v>
      </c>
      <c r="C857" s="16"/>
      <c r="D857" s="16"/>
      <c r="E857" s="16"/>
      <c r="F857" s="16"/>
      <c r="G857" s="16"/>
      <c r="H857" s="5"/>
    </row>
    <row r="859" spans="1:7">
      <c r="A859" s="17" t="s">
        <v>214</v>
      </c>
      <c r="B859" s="17" t="s">
        <v>215</v>
      </c>
      <c r="C859" s="18" t="s">
        <v>216</v>
      </c>
      <c r="D859" s="19" t="s">
        <v>217</v>
      </c>
      <c r="E859" s="20"/>
      <c r="F859" s="21"/>
      <c r="G859" s="22" t="s">
        <v>218</v>
      </c>
    </row>
    <row r="860" ht="9.75" customHeight="1" spans="1:7">
      <c r="A860" s="23"/>
      <c r="B860" s="23"/>
      <c r="C860" s="24"/>
      <c r="D860" s="25" t="s">
        <v>219</v>
      </c>
      <c r="E860" s="26" t="s">
        <v>220</v>
      </c>
      <c r="F860" s="25" t="s">
        <v>221</v>
      </c>
      <c r="G860" s="23"/>
    </row>
    <row r="861" ht="24" customHeight="1" spans="1:7">
      <c r="A861" s="27" t="s">
        <v>222</v>
      </c>
      <c r="B861" s="28"/>
      <c r="C861" s="29"/>
      <c r="D861" s="28"/>
      <c r="E861" s="29"/>
      <c r="F861" s="28"/>
      <c r="G861" s="30"/>
    </row>
    <row r="862" ht="7.8" customHeight="1" spans="1:7">
      <c r="A862" s="31"/>
      <c r="B862" s="31"/>
      <c r="C862" s="4"/>
      <c r="D862" s="31"/>
      <c r="E862" s="4"/>
      <c r="F862" s="31"/>
      <c r="G862" s="32"/>
    </row>
    <row r="863" s="2" customFormat="1" ht="15" customHeight="1" spans="1:7">
      <c r="A863" s="33" t="s">
        <v>223</v>
      </c>
      <c r="B863" s="31"/>
      <c r="C863" s="4"/>
      <c r="D863" s="31"/>
      <c r="E863" s="4"/>
      <c r="F863" s="31"/>
      <c r="G863" s="32"/>
    </row>
    <row r="864" spans="1:7">
      <c r="A864" s="35" t="s">
        <v>26</v>
      </c>
      <c r="B864" s="35" t="s">
        <v>27</v>
      </c>
      <c r="C864" s="36">
        <f>'[2]22ps'!O5</f>
        <v>1665740</v>
      </c>
      <c r="D864" s="37">
        <f>'[2]23ps'!O5</f>
        <v>782214</v>
      </c>
      <c r="E864" s="37">
        <f>F864-D864</f>
        <v>964554</v>
      </c>
      <c r="F864" s="37">
        <v>1746768</v>
      </c>
      <c r="G864" s="38">
        <f>[2]PS!O5</f>
        <v>2098308</v>
      </c>
    </row>
    <row r="865" spans="1:7">
      <c r="A865" s="35" t="s">
        <v>28</v>
      </c>
      <c r="B865" s="35" t="s">
        <v>29</v>
      </c>
      <c r="C865" s="39">
        <f>'[2]22ps'!O6</f>
        <v>75126.63</v>
      </c>
      <c r="D865" s="40">
        <f>'[2]23ps'!O6</f>
        <v>0</v>
      </c>
      <c r="E865" s="40">
        <f>F865-D865</f>
        <v>65023.38</v>
      </c>
      <c r="F865" s="40">
        <v>65023.38</v>
      </c>
      <c r="G865" s="41">
        <f>[2]PS!O6</f>
        <v>168538.55</v>
      </c>
    </row>
    <row r="866" spans="1:7">
      <c r="A866" s="35" t="s">
        <v>30</v>
      </c>
      <c r="B866" s="35"/>
      <c r="C866" s="39"/>
      <c r="D866" s="40"/>
      <c r="E866" s="40"/>
      <c r="F866" s="40"/>
      <c r="G866" s="41"/>
    </row>
    <row r="867" spans="1:7">
      <c r="A867" s="35" t="s">
        <v>31</v>
      </c>
      <c r="B867" s="35" t="s">
        <v>32</v>
      </c>
      <c r="C867" s="39">
        <f>'[2]22ps'!O7</f>
        <v>116000</v>
      </c>
      <c r="D867" s="40">
        <f>'[2]23ps'!O7</f>
        <v>48000</v>
      </c>
      <c r="E867" s="40">
        <f t="shared" ref="E867:E881" si="25">F867-D867</f>
        <v>72000</v>
      </c>
      <c r="F867" s="40">
        <v>120000</v>
      </c>
      <c r="G867" s="41">
        <f>[2]PS!O7</f>
        <v>144000</v>
      </c>
    </row>
    <row r="868" spans="1:7">
      <c r="A868" s="35" t="s">
        <v>33</v>
      </c>
      <c r="B868" s="35" t="s">
        <v>34</v>
      </c>
      <c r="C868" s="39">
        <f>'[2]22ps'!O8</f>
        <v>72000</v>
      </c>
      <c r="D868" s="40">
        <f>'[2]23ps'!O8</f>
        <v>42000</v>
      </c>
      <c r="E868" s="40">
        <f t="shared" si="25"/>
        <v>30000</v>
      </c>
      <c r="F868" s="40">
        <v>72000</v>
      </c>
      <c r="G868" s="41">
        <f>[2]PS!O8</f>
        <v>72000</v>
      </c>
    </row>
    <row r="869" spans="1:7">
      <c r="A869" s="35" t="s">
        <v>35</v>
      </c>
      <c r="B869" s="35" t="s">
        <v>36</v>
      </c>
      <c r="C869" s="39">
        <f>'[2]22ps'!O9</f>
        <v>72000</v>
      </c>
      <c r="D869" s="40">
        <f>'[2]23ps'!O9</f>
        <v>42000</v>
      </c>
      <c r="E869" s="40">
        <f t="shared" si="25"/>
        <v>30000</v>
      </c>
      <c r="F869" s="40">
        <v>72000</v>
      </c>
      <c r="G869" s="41">
        <f>[2]PS!O9</f>
        <v>72000</v>
      </c>
    </row>
    <row r="870" spans="1:7">
      <c r="A870" s="35" t="s">
        <v>37</v>
      </c>
      <c r="B870" s="35" t="s">
        <v>38</v>
      </c>
      <c r="C870" s="39">
        <f>'[2]22ps'!O10</f>
        <v>18000</v>
      </c>
      <c r="D870" s="40">
        <f>'[2]23ps'!O10</f>
        <v>24000</v>
      </c>
      <c r="E870" s="40">
        <f t="shared" si="25"/>
        <v>6000</v>
      </c>
      <c r="F870" s="40">
        <v>30000</v>
      </c>
      <c r="G870" s="41">
        <f>[2]PS!O10</f>
        <v>36000</v>
      </c>
    </row>
    <row r="871" spans="1:7">
      <c r="A871" s="35" t="s">
        <v>39</v>
      </c>
      <c r="B871" s="35" t="s">
        <v>40</v>
      </c>
      <c r="C871" s="39">
        <f>'[2]22ps'!O14</f>
        <v>0</v>
      </c>
      <c r="D871" s="40">
        <f>'[2]23ps'!O14</f>
        <v>0</v>
      </c>
      <c r="E871" s="40">
        <f t="shared" si="25"/>
        <v>0</v>
      </c>
      <c r="F871" s="40">
        <v>0</v>
      </c>
      <c r="G871" s="41">
        <v>0</v>
      </c>
    </row>
    <row r="872" spans="1:7">
      <c r="A872" s="35" t="s">
        <v>41</v>
      </c>
      <c r="B872" s="35" t="s">
        <v>42</v>
      </c>
      <c r="C872" s="39">
        <f>'[2]22ps'!O15</f>
        <v>0</v>
      </c>
      <c r="D872" s="40">
        <f>'[2]23ps'!O15</f>
        <v>0</v>
      </c>
      <c r="E872" s="40">
        <f t="shared" si="25"/>
        <v>0</v>
      </c>
      <c r="F872" s="40">
        <v>0</v>
      </c>
      <c r="G872" s="41">
        <f>[2]PS!O14</f>
        <v>5000</v>
      </c>
    </row>
    <row r="873" spans="1:7">
      <c r="A873" s="35" t="s">
        <v>43</v>
      </c>
      <c r="B873" s="35" t="s">
        <v>44</v>
      </c>
      <c r="C873" s="39">
        <f>'[2]22ps'!O16</f>
        <v>20000</v>
      </c>
      <c r="D873" s="40">
        <f>'[2]23ps'!O16</f>
        <v>0</v>
      </c>
      <c r="E873" s="40">
        <f t="shared" si="25"/>
        <v>25000</v>
      </c>
      <c r="F873" s="40">
        <v>25000</v>
      </c>
      <c r="G873" s="41">
        <f>[2]PS!O15</f>
        <v>30000</v>
      </c>
    </row>
    <row r="874" spans="1:7">
      <c r="A874" s="35" t="s">
        <v>45</v>
      </c>
      <c r="B874" s="35" t="s">
        <v>46</v>
      </c>
      <c r="C874" s="39">
        <f>'[2]22ps'!O17</f>
        <v>141211</v>
      </c>
      <c r="D874" s="40">
        <f>'[2]23ps'!O17</f>
        <v>0</v>
      </c>
      <c r="E874" s="40">
        <f t="shared" si="25"/>
        <v>145564</v>
      </c>
      <c r="F874" s="40">
        <v>145564</v>
      </c>
      <c r="G874" s="41">
        <f>[2]PS!O16</f>
        <v>174859</v>
      </c>
    </row>
    <row r="875" spans="1:7">
      <c r="A875" s="35" t="s">
        <v>47</v>
      </c>
      <c r="B875" s="35" t="s">
        <v>48</v>
      </c>
      <c r="C875" s="39">
        <f>'[2]22ps'!O18</f>
        <v>199888.8</v>
      </c>
      <c r="D875" s="40">
        <f>'[2]23ps'!O18</f>
        <v>93865.68</v>
      </c>
      <c r="E875" s="40">
        <f t="shared" si="25"/>
        <v>115746.48</v>
      </c>
      <c r="F875" s="40">
        <v>209612.16</v>
      </c>
      <c r="G875" s="41">
        <f>[2]PS!O17</f>
        <v>251796.96</v>
      </c>
    </row>
    <row r="876" spans="1:7">
      <c r="A876" s="35" t="s">
        <v>49</v>
      </c>
      <c r="B876" s="35" t="s">
        <v>50</v>
      </c>
      <c r="C876" s="39">
        <f>'[2]22ps'!O19</f>
        <v>33314.8</v>
      </c>
      <c r="D876" s="40">
        <f>'[2]23ps'!O19</f>
        <v>15621.38</v>
      </c>
      <c r="E876" s="40">
        <f t="shared" si="25"/>
        <v>19313.98</v>
      </c>
      <c r="F876" s="40">
        <v>34935.36</v>
      </c>
      <c r="G876" s="41">
        <f>[2]PS!O18</f>
        <v>41966.16</v>
      </c>
    </row>
    <row r="877" spans="1:7">
      <c r="A877" s="35" t="s">
        <v>51</v>
      </c>
      <c r="B877" s="35" t="s">
        <v>52</v>
      </c>
      <c r="C877" s="39">
        <f>'[2]22ps'!O20</f>
        <v>28944.81</v>
      </c>
      <c r="D877" s="40">
        <f>'[2]23ps'!O20</f>
        <v>15559.08</v>
      </c>
      <c r="E877" s="40">
        <f t="shared" si="25"/>
        <v>28110.12</v>
      </c>
      <c r="F877" s="40">
        <v>43669.2</v>
      </c>
      <c r="G877" s="41">
        <f>[2]PS!O19</f>
        <v>41966.16</v>
      </c>
    </row>
    <row r="878" spans="1:7">
      <c r="A878" s="35" t="s">
        <v>53</v>
      </c>
      <c r="B878" s="35" t="s">
        <v>54</v>
      </c>
      <c r="C878" s="39">
        <f>'[2]22ps'!O21</f>
        <v>4500</v>
      </c>
      <c r="D878" s="40">
        <f>'[2]23ps'!O21</f>
        <v>2400</v>
      </c>
      <c r="E878" s="40">
        <f t="shared" si="25"/>
        <v>3600</v>
      </c>
      <c r="F878" s="40">
        <v>6000</v>
      </c>
      <c r="G878" s="41">
        <f>[2]PS!O20</f>
        <v>7200</v>
      </c>
    </row>
    <row r="879" spans="1:7">
      <c r="A879" s="35" t="s">
        <v>55</v>
      </c>
      <c r="B879" s="35" t="s">
        <v>56</v>
      </c>
      <c r="C879" s="39">
        <f>'[2]22ps'!O22</f>
        <v>0</v>
      </c>
      <c r="D879" s="40">
        <f>'[2]23ps'!O22</f>
        <v>0</v>
      </c>
      <c r="E879" s="40">
        <f t="shared" si="25"/>
        <v>0</v>
      </c>
      <c r="F879" s="40">
        <v>0</v>
      </c>
      <c r="G879" s="41">
        <f>[2]PS!O21</f>
        <v>0</v>
      </c>
    </row>
    <row r="880" spans="1:7">
      <c r="A880" s="84" t="s">
        <v>57</v>
      </c>
      <c r="B880" s="84" t="s">
        <v>58</v>
      </c>
      <c r="C880" s="55">
        <f>'[2]22ps'!O24+'[2]22ps'!O25+'[2]22ps'!O26</f>
        <v>207033</v>
      </c>
      <c r="D880" s="42">
        <f>'[2]23ps'!O24+'[2]23ps'!O25+'[2]23ps'!O27</f>
        <v>150668</v>
      </c>
      <c r="E880" s="42">
        <f t="shared" si="25"/>
        <v>44896</v>
      </c>
      <c r="F880" s="42">
        <v>195564</v>
      </c>
      <c r="G880" s="43">
        <f>[2]PS!O23+[2]PS!O24+[2]PS!O25</f>
        <v>234859</v>
      </c>
    </row>
    <row r="881" ht="17.25" customHeight="1" spans="1:7">
      <c r="A881" s="44" t="s">
        <v>59</v>
      </c>
      <c r="B881" s="109"/>
      <c r="C881" s="118">
        <f>SUM(C864:C880)</f>
        <v>2653759.04</v>
      </c>
      <c r="D881" s="47">
        <f>SUM(D864:D880)</f>
        <v>1216328.14</v>
      </c>
      <c r="E881" s="47">
        <f t="shared" si="25"/>
        <v>1549807.96</v>
      </c>
      <c r="F881" s="118">
        <f>SUM(F864:F880)</f>
        <v>2766136.1</v>
      </c>
      <c r="G881" s="110">
        <f>SUM(G864:G880)</f>
        <v>3378493.83</v>
      </c>
    </row>
    <row r="882" ht="26.4" spans="1:7">
      <c r="A882" s="86" t="s">
        <v>239</v>
      </c>
      <c r="B882" s="51"/>
      <c r="C882" s="52"/>
      <c r="D882" s="53"/>
      <c r="E882" s="53"/>
      <c r="F882" s="53"/>
      <c r="G882" s="54"/>
    </row>
    <row r="883" spans="1:7">
      <c r="A883" s="35" t="s">
        <v>61</v>
      </c>
      <c r="B883" s="35" t="s">
        <v>62</v>
      </c>
      <c r="C883" s="36">
        <f>'[2]22mooe'!P3</f>
        <v>103440</v>
      </c>
      <c r="D883" s="37">
        <f>'[2]23mooe'!P3</f>
        <v>79818</v>
      </c>
      <c r="E883" s="37">
        <f>F883-D883</f>
        <v>40182</v>
      </c>
      <c r="F883" s="37">
        <v>120000</v>
      </c>
      <c r="G883" s="38">
        <f>[2]MOOE!P2</f>
        <v>140000</v>
      </c>
    </row>
    <row r="884" spans="1:7">
      <c r="A884" s="35" t="s">
        <v>63</v>
      </c>
      <c r="B884" s="35" t="s">
        <v>64</v>
      </c>
      <c r="C884" s="39">
        <f>'[2]22mooe'!P4</f>
        <v>96750</v>
      </c>
      <c r="D884" s="40">
        <f>'[2]23mooe'!P4</f>
        <v>48800</v>
      </c>
      <c r="E884" s="40">
        <f>F884-D884</f>
        <v>71200</v>
      </c>
      <c r="F884" s="40">
        <v>120000</v>
      </c>
      <c r="G884" s="41">
        <f>[2]MOOE!P3</f>
        <v>140000</v>
      </c>
    </row>
    <row r="885" spans="1:7">
      <c r="A885" s="35" t="s">
        <v>65</v>
      </c>
      <c r="B885" s="35" t="s">
        <v>66</v>
      </c>
      <c r="C885" s="39">
        <f>'[2]22mooe'!P5</f>
        <v>63569.95</v>
      </c>
      <c r="D885" s="40">
        <f>'[2]23mooe'!P5</f>
        <v>16633.43</v>
      </c>
      <c r="E885" s="40">
        <f>F885-D885</f>
        <v>53366.57</v>
      </c>
      <c r="F885" s="40">
        <v>70000</v>
      </c>
      <c r="G885" s="41">
        <f>[2]MOOE!P4</f>
        <v>75000</v>
      </c>
    </row>
    <row r="886" spans="1:7">
      <c r="A886" s="35" t="s">
        <v>67</v>
      </c>
      <c r="B886" s="35" t="s">
        <v>68</v>
      </c>
      <c r="C886" s="39">
        <f>'[2]22mooe'!P7</f>
        <v>50000</v>
      </c>
      <c r="D886" s="40">
        <f>'[2]23mooe'!P7</f>
        <v>15038</v>
      </c>
      <c r="E886" s="40"/>
      <c r="F886" s="40">
        <v>50000</v>
      </c>
      <c r="G886" s="41">
        <f>[2]MOOE!P6</f>
        <v>50000</v>
      </c>
    </row>
    <row r="887" spans="1:7">
      <c r="A887" s="35" t="s">
        <v>75</v>
      </c>
      <c r="B887" s="35" t="s">
        <v>76</v>
      </c>
      <c r="C887" s="39">
        <f>'[2]22mooe'!P11</f>
        <v>0</v>
      </c>
      <c r="D887" s="40">
        <v>0</v>
      </c>
      <c r="E887" s="40">
        <f t="shared" ref="E887:E894" si="26">F887-D887</f>
        <v>3600</v>
      </c>
      <c r="F887" s="40">
        <v>3600</v>
      </c>
      <c r="G887" s="41">
        <f>[2]MOOE!P10</f>
        <v>3600</v>
      </c>
    </row>
    <row r="888" spans="1:7">
      <c r="A888" s="35" t="s">
        <v>143</v>
      </c>
      <c r="B888" s="35" t="s">
        <v>78</v>
      </c>
      <c r="C888" s="39">
        <f>'[2]22mooe'!P12</f>
        <v>15612</v>
      </c>
      <c r="D888" s="40">
        <f>'[2]23mooe'!P12</f>
        <v>8224</v>
      </c>
      <c r="E888" s="40">
        <f t="shared" si="26"/>
        <v>11776</v>
      </c>
      <c r="F888" s="40">
        <v>20000</v>
      </c>
      <c r="G888" s="41">
        <f>[2]MOOE!P11</f>
        <v>20000</v>
      </c>
    </row>
    <row r="889" spans="1:7">
      <c r="A889" s="35" t="s">
        <v>87</v>
      </c>
      <c r="B889" s="35" t="s">
        <v>88</v>
      </c>
      <c r="C889" s="39">
        <f>'[2]22mooe'!P14</f>
        <v>0</v>
      </c>
      <c r="D889" s="40">
        <v>0</v>
      </c>
      <c r="E889" s="40">
        <f t="shared" si="26"/>
        <v>0</v>
      </c>
      <c r="F889" s="40">
        <v>0</v>
      </c>
      <c r="G889" s="41">
        <f>[2]MOOE!P13</f>
        <v>0</v>
      </c>
    </row>
    <row r="890" spans="1:7">
      <c r="A890" s="35" t="s">
        <v>89</v>
      </c>
      <c r="B890" s="35" t="s">
        <v>90</v>
      </c>
      <c r="C890" s="39">
        <f>'[2]22mooe'!P19</f>
        <v>0</v>
      </c>
      <c r="D890" s="40">
        <f>'[2]23mooe'!P19</f>
        <v>0</v>
      </c>
      <c r="E890" s="40">
        <f t="shared" si="26"/>
        <v>0</v>
      </c>
      <c r="F890" s="40">
        <v>0</v>
      </c>
      <c r="G890" s="41">
        <v>0</v>
      </c>
    </row>
    <row r="891" spans="1:7">
      <c r="A891" s="35" t="s">
        <v>93</v>
      </c>
      <c r="B891" s="35" t="s">
        <v>94</v>
      </c>
      <c r="C891" s="39">
        <f>'[2]22mooe'!P21</f>
        <v>0</v>
      </c>
      <c r="D891" s="40">
        <v>0</v>
      </c>
      <c r="E891" s="40">
        <f t="shared" si="26"/>
        <v>10000</v>
      </c>
      <c r="F891" s="40">
        <v>10000</v>
      </c>
      <c r="G891" s="41">
        <f>[2]MOOE!P19</f>
        <v>10000</v>
      </c>
    </row>
    <row r="892" spans="1:7">
      <c r="A892" s="35" t="s">
        <v>95</v>
      </c>
      <c r="B892" s="35" t="s">
        <v>96</v>
      </c>
      <c r="C892" s="39">
        <f>'[2]22mooe'!P22</f>
        <v>859</v>
      </c>
      <c r="D892" s="40">
        <f>'[2]23mooe'!P22</f>
        <v>1500</v>
      </c>
      <c r="E892" s="40">
        <f t="shared" si="26"/>
        <v>18500</v>
      </c>
      <c r="F892" s="40">
        <v>20000</v>
      </c>
      <c r="G892" s="41">
        <f>[2]MOOE!P20</f>
        <v>20000</v>
      </c>
    </row>
    <row r="893" spans="1:7">
      <c r="A893" s="35" t="s">
        <v>105</v>
      </c>
      <c r="B893" s="35" t="s">
        <v>106</v>
      </c>
      <c r="C893" s="39">
        <f>'[2]22mooe'!P28</f>
        <v>42930</v>
      </c>
      <c r="D893" s="40">
        <f>'[2]23mooe'!P29</f>
        <v>6601.5</v>
      </c>
      <c r="E893" s="40">
        <f t="shared" si="26"/>
        <v>43398.5</v>
      </c>
      <c r="F893" s="40">
        <v>50000</v>
      </c>
      <c r="G893" s="41">
        <f>[2]MOOE!P25</f>
        <v>50000</v>
      </c>
    </row>
    <row r="894" ht="27.15" spans="1:7">
      <c r="A894" s="90" t="s">
        <v>107</v>
      </c>
      <c r="B894" s="91"/>
      <c r="C894" s="92">
        <f>SUM(C883:C893)</f>
        <v>373160.95</v>
      </c>
      <c r="D894" s="46">
        <f>SUM(D883:D893)</f>
        <v>176614.93</v>
      </c>
      <c r="E894" s="46">
        <f t="shared" si="26"/>
        <v>286985.07</v>
      </c>
      <c r="F894" s="92">
        <f>SUM(F883:F893)</f>
        <v>463600</v>
      </c>
      <c r="G894" s="85">
        <f>SUM(G883:G893)</f>
        <v>508600</v>
      </c>
    </row>
    <row r="895" spans="1:7">
      <c r="A895" s="57" t="s">
        <v>225</v>
      </c>
      <c r="B895" s="114"/>
      <c r="C895" s="39"/>
      <c r="D895" s="40"/>
      <c r="E895" s="40"/>
      <c r="F895" s="40"/>
      <c r="G895" s="41"/>
    </row>
    <row r="896" spans="1:7">
      <c r="A896" s="35" t="s">
        <v>138</v>
      </c>
      <c r="B896" s="35" t="s">
        <v>114</v>
      </c>
      <c r="C896" s="39">
        <v>0</v>
      </c>
      <c r="D896" s="40">
        <v>0</v>
      </c>
      <c r="E896" s="40">
        <f>F896-D896</f>
        <v>0</v>
      </c>
      <c r="F896" s="40">
        <v>0</v>
      </c>
      <c r="G896" s="41">
        <f>[2]MOOE!P30</f>
        <v>0</v>
      </c>
    </row>
    <row r="897" spans="1:7">
      <c r="A897" s="35" t="s">
        <v>131</v>
      </c>
      <c r="B897" s="103" t="s">
        <v>110</v>
      </c>
      <c r="C897" s="39">
        <f>'[2]22mooe'!P34</f>
        <v>0</v>
      </c>
      <c r="D897" s="40">
        <f>'[2]23mooe'!P34</f>
        <v>0</v>
      </c>
      <c r="E897" s="40">
        <f>F897-D897</f>
        <v>0</v>
      </c>
      <c r="F897" s="40">
        <v>0</v>
      </c>
      <c r="G897" s="41">
        <f>[2]MOOE!P31</f>
        <v>0</v>
      </c>
    </row>
    <row r="898" spans="1:7">
      <c r="A898" s="35" t="s">
        <v>132</v>
      </c>
      <c r="B898" s="120" t="s">
        <v>116</v>
      </c>
      <c r="C898" s="39">
        <f>'[2]22mooe'!P35</f>
        <v>0</v>
      </c>
      <c r="D898" s="40">
        <v>0</v>
      </c>
      <c r="E898" s="40">
        <f>F898-D898</f>
        <v>0</v>
      </c>
      <c r="F898" s="40">
        <v>0</v>
      </c>
      <c r="G898" s="41">
        <f>[2]MOOE!P32</f>
        <v>0</v>
      </c>
    </row>
    <row r="899" ht="18" customHeight="1" spans="1:7">
      <c r="A899" s="60" t="s">
        <v>117</v>
      </c>
      <c r="B899" s="116"/>
      <c r="C899" s="63">
        <f>SUM(C896:C898)</f>
        <v>0</v>
      </c>
      <c r="D899" s="63">
        <f>SUM(D896:D898)</f>
        <v>0</v>
      </c>
      <c r="E899" s="63">
        <f>SUM(E896:E898)</f>
        <v>0</v>
      </c>
      <c r="F899" s="62">
        <f>SUM(F896:F898)</f>
        <v>0</v>
      </c>
      <c r="G899" s="64">
        <f>SUM(G896:G898)</f>
        <v>0</v>
      </c>
    </row>
    <row r="900" ht="20.25" customHeight="1" spans="1:7">
      <c r="A900" s="44"/>
      <c r="B900" s="117"/>
      <c r="C900" s="68">
        <f>C881+C894+C899</f>
        <v>3026919.99</v>
      </c>
      <c r="D900" s="67">
        <f>D881+D894+D899</f>
        <v>1392943.07</v>
      </c>
      <c r="E900" s="68">
        <f>F900-D900</f>
        <v>1836793.03</v>
      </c>
      <c r="F900" s="67">
        <f>F881+F894+F899</f>
        <v>3229736.1</v>
      </c>
      <c r="G900" s="69">
        <f>G881+G894+G899</f>
        <v>3887093.83</v>
      </c>
    </row>
    <row r="901" ht="15" spans="1:7">
      <c r="A901" s="70"/>
      <c r="B901" s="70"/>
      <c r="C901" s="71"/>
      <c r="D901" s="71"/>
      <c r="E901" s="71"/>
      <c r="F901" s="71"/>
      <c r="G901" s="71"/>
    </row>
    <row r="902" ht="15" spans="1:7">
      <c r="A902" s="72" t="s">
        <v>119</v>
      </c>
      <c r="B902" s="73"/>
      <c r="C902" s="71"/>
      <c r="D902" s="71"/>
      <c r="E902" s="71"/>
      <c r="F902" s="71"/>
      <c r="G902" s="71"/>
    </row>
    <row r="903" ht="15" spans="1:7">
      <c r="A903" s="74"/>
      <c r="B903" s="73"/>
      <c r="C903" s="71"/>
      <c r="D903" s="71"/>
      <c r="E903" s="71"/>
      <c r="F903" s="71"/>
      <c r="G903" s="71"/>
    </row>
    <row r="904" ht="15" spans="1:7">
      <c r="A904" s="74"/>
      <c r="B904" s="73"/>
      <c r="C904" s="71"/>
      <c r="D904" s="71"/>
      <c r="E904" s="71"/>
      <c r="F904" s="71"/>
      <c r="G904" s="71"/>
    </row>
    <row r="905" spans="1:7">
      <c r="A905" s="75" t="s">
        <v>120</v>
      </c>
      <c r="B905" s="72" t="s">
        <v>121</v>
      </c>
      <c r="C905" s="76"/>
      <c r="D905" s="77"/>
      <c r="E905" s="78" t="s">
        <v>122</v>
      </c>
      <c r="F905" s="78"/>
      <c r="G905" s="76"/>
    </row>
    <row r="906" spans="1:7">
      <c r="A906" s="81" t="s">
        <v>184</v>
      </c>
      <c r="B906" s="81" t="s">
        <v>125</v>
      </c>
      <c r="C906" s="81"/>
      <c r="D906" s="81"/>
      <c r="E906" s="81" t="s">
        <v>124</v>
      </c>
      <c r="F906" s="81"/>
      <c r="G906" s="81"/>
    </row>
    <row r="907" spans="1:7">
      <c r="A907" s="82" t="s">
        <v>185</v>
      </c>
      <c r="B907" s="82" t="s">
        <v>127</v>
      </c>
      <c r="C907" s="82"/>
      <c r="D907" s="82"/>
      <c r="E907" s="82" t="s">
        <v>126</v>
      </c>
      <c r="F907" s="82"/>
      <c r="G907" s="82"/>
    </row>
    <row r="908" spans="1:1">
      <c r="A908" s="82"/>
    </row>
    <row r="909" spans="1:7">
      <c r="A909" s="98"/>
      <c r="B909" s="98"/>
      <c r="C909" s="98"/>
      <c r="D909" s="98"/>
      <c r="E909" s="98"/>
      <c r="F909" s="98"/>
      <c r="G909" s="97" t="s">
        <v>133</v>
      </c>
    </row>
    <row r="910" s="1" customFormat="1" spans="1:1">
      <c r="A910" s="4" t="s">
        <v>261</v>
      </c>
    </row>
    <row r="911" spans="1:8">
      <c r="A911" s="5"/>
      <c r="B911" s="5"/>
      <c r="C911" s="5"/>
      <c r="D911" s="5"/>
      <c r="E911" s="5"/>
      <c r="F911" s="5"/>
      <c r="G911" s="5"/>
      <c r="H911" s="5"/>
    </row>
    <row r="912" spans="1:8">
      <c r="A912" s="6" t="s">
        <v>204</v>
      </c>
      <c r="B912" s="6"/>
      <c r="C912" s="6"/>
      <c r="D912" s="6"/>
      <c r="E912" s="6"/>
      <c r="F912" s="6"/>
      <c r="G912" s="6"/>
      <c r="H912" s="5"/>
    </row>
    <row r="913" spans="1:8">
      <c r="A913" s="7"/>
      <c r="B913" s="7"/>
      <c r="C913" s="7"/>
      <c r="D913" s="7"/>
      <c r="E913" s="7"/>
      <c r="F913" s="7"/>
      <c r="G913" s="7"/>
      <c r="H913" s="5"/>
    </row>
    <row r="914" spans="1:8">
      <c r="A914" s="8" t="s">
        <v>205</v>
      </c>
      <c r="B914" s="9" t="s">
        <v>206</v>
      </c>
      <c r="C914" s="10"/>
      <c r="D914" s="8" t="s">
        <v>207</v>
      </c>
      <c r="E914" s="9">
        <v>2024</v>
      </c>
      <c r="F914" s="10"/>
      <c r="G914" s="10"/>
      <c r="H914" s="5"/>
    </row>
    <row r="915" ht="43.2" spans="1:8">
      <c r="A915" s="15" t="s">
        <v>208</v>
      </c>
      <c r="B915" s="12" t="s">
        <v>209</v>
      </c>
      <c r="C915" s="16"/>
      <c r="D915" s="15" t="s">
        <v>210</v>
      </c>
      <c r="E915" s="83" t="s">
        <v>249</v>
      </c>
      <c r="F915" s="16"/>
      <c r="G915" s="16"/>
      <c r="H915" s="5"/>
    </row>
    <row r="916" spans="1:8">
      <c r="A916" s="15" t="s">
        <v>212</v>
      </c>
      <c r="B916" s="12" t="s">
        <v>213</v>
      </c>
      <c r="C916" s="16"/>
      <c r="D916" s="16"/>
      <c r="E916" s="16"/>
      <c r="F916" s="16"/>
      <c r="G916" s="16"/>
      <c r="H916" s="5"/>
    </row>
    <row r="918" spans="1:7">
      <c r="A918" s="17" t="s">
        <v>214</v>
      </c>
      <c r="B918" s="17" t="s">
        <v>215</v>
      </c>
      <c r="C918" s="18" t="s">
        <v>216</v>
      </c>
      <c r="D918" s="19" t="s">
        <v>217</v>
      </c>
      <c r="E918" s="20"/>
      <c r="F918" s="21"/>
      <c r="G918" s="22" t="s">
        <v>218</v>
      </c>
    </row>
    <row r="919" ht="9.75" customHeight="1" spans="1:7">
      <c r="A919" s="23"/>
      <c r="B919" s="23"/>
      <c r="C919" s="24"/>
      <c r="D919" s="25" t="s">
        <v>219</v>
      </c>
      <c r="E919" s="26" t="s">
        <v>220</v>
      </c>
      <c r="F919" s="25" t="s">
        <v>221</v>
      </c>
      <c r="G919" s="23"/>
    </row>
    <row r="920" ht="26.4" spans="1:7">
      <c r="A920" s="86" t="s">
        <v>60</v>
      </c>
      <c r="B920" s="51"/>
      <c r="C920" s="52"/>
      <c r="D920" s="53"/>
      <c r="E920" s="53"/>
      <c r="F920" s="53"/>
      <c r="G920" s="54"/>
    </row>
    <row r="921" spans="1:7">
      <c r="A921" s="35" t="s">
        <v>61</v>
      </c>
      <c r="B921" s="35" t="s">
        <v>62</v>
      </c>
      <c r="C921" s="36">
        <f>'[2]22mooe'!Q3</f>
        <v>27950</v>
      </c>
      <c r="D921" s="37">
        <f>'[2]23mooe'!Q3</f>
        <v>2700</v>
      </c>
      <c r="E921" s="37">
        <f>F921-D921</f>
        <v>27300</v>
      </c>
      <c r="F921" s="37">
        <v>30000</v>
      </c>
      <c r="G921" s="38">
        <f>[2]MOOE!Q2</f>
        <v>30000</v>
      </c>
    </row>
    <row r="922" spans="1:7">
      <c r="A922" s="35" t="s">
        <v>63</v>
      </c>
      <c r="B922" s="35" t="s">
        <v>64</v>
      </c>
      <c r="C922" s="39">
        <f>'[2]22mooe'!Q4</f>
        <v>28550</v>
      </c>
      <c r="D922" s="40">
        <f>'[2]23mooe'!Q4</f>
        <v>5250</v>
      </c>
      <c r="E922" s="40">
        <f>F922-D922</f>
        <v>24750</v>
      </c>
      <c r="F922" s="40">
        <v>30000</v>
      </c>
      <c r="G922" s="41">
        <f>[2]MOOE!Q3</f>
        <v>30000</v>
      </c>
    </row>
    <row r="923" spans="1:7">
      <c r="A923" s="35" t="s">
        <v>65</v>
      </c>
      <c r="B923" s="35" t="s">
        <v>66</v>
      </c>
      <c r="C923" s="39">
        <f>'[2]22mooe'!Q5</f>
        <v>26378.2</v>
      </c>
      <c r="D923" s="40">
        <f>'[2]23mooe'!Q5</f>
        <v>0</v>
      </c>
      <c r="E923" s="40">
        <f>F923-D923</f>
        <v>30000</v>
      </c>
      <c r="F923" s="40">
        <v>30000</v>
      </c>
      <c r="G923" s="41">
        <f>[2]MOOE!Q4</f>
        <v>30000</v>
      </c>
    </row>
    <row r="924" spans="1:7">
      <c r="A924" s="35" t="s">
        <v>67</v>
      </c>
      <c r="B924" s="35" t="s">
        <v>68</v>
      </c>
      <c r="C924" s="39">
        <v>0</v>
      </c>
      <c r="D924" s="40">
        <v>0</v>
      </c>
      <c r="E924" s="40"/>
      <c r="F924" s="40">
        <v>0</v>
      </c>
      <c r="G924" s="41">
        <f>[2]MOOE!Q6</f>
        <v>0</v>
      </c>
    </row>
    <row r="925" spans="1:7">
      <c r="A925" s="35" t="s">
        <v>87</v>
      </c>
      <c r="B925" s="35" t="s">
        <v>88</v>
      </c>
      <c r="C925" s="39">
        <v>0</v>
      </c>
      <c r="D925" s="40">
        <v>0</v>
      </c>
      <c r="E925" s="40">
        <f>F925-D925</f>
        <v>0</v>
      </c>
      <c r="F925" s="40">
        <v>0</v>
      </c>
      <c r="G925" s="41">
        <f>[2]MOOE!Q13</f>
        <v>0</v>
      </c>
    </row>
    <row r="926" spans="1:7">
      <c r="A926" s="35" t="s">
        <v>89</v>
      </c>
      <c r="B926" s="35" t="s">
        <v>90</v>
      </c>
      <c r="C926" s="39">
        <f>'[2]22mooe'!Q19</f>
        <v>0</v>
      </c>
      <c r="D926" s="40">
        <f>'[2]23mooe'!Q19</f>
        <v>0</v>
      </c>
      <c r="E926" s="40">
        <f>F926-D926</f>
        <v>0</v>
      </c>
      <c r="F926" s="40">
        <v>0</v>
      </c>
      <c r="G926" s="41">
        <v>0</v>
      </c>
    </row>
    <row r="927" spans="1:7">
      <c r="A927" s="35" t="s">
        <v>95</v>
      </c>
      <c r="B927" s="35" t="s">
        <v>96</v>
      </c>
      <c r="C927" s="39"/>
      <c r="D927" s="40"/>
      <c r="E927" s="40">
        <f>F927-D927</f>
        <v>0</v>
      </c>
      <c r="F927" s="40">
        <v>0</v>
      </c>
      <c r="G927" s="41">
        <f>[2]MOOE!Q20</f>
        <v>0</v>
      </c>
    </row>
    <row r="928" spans="1:7">
      <c r="A928" s="35" t="s">
        <v>105</v>
      </c>
      <c r="B928" s="35" t="s">
        <v>106</v>
      </c>
      <c r="C928" s="39"/>
      <c r="D928" s="40"/>
      <c r="E928" s="40">
        <f>F928-D928</f>
        <v>0</v>
      </c>
      <c r="F928" s="40">
        <v>0</v>
      </c>
      <c r="G928" s="41">
        <f>[2]MOOE!Q25</f>
        <v>0</v>
      </c>
    </row>
    <row r="929" ht="17.25" customHeight="1" spans="1:7">
      <c r="A929" s="90" t="s">
        <v>107</v>
      </c>
      <c r="B929" s="91"/>
      <c r="C929" s="92">
        <f>SUM(C921:C928)</f>
        <v>82878.2</v>
      </c>
      <c r="D929" s="46">
        <f>SUM(D921:D928)</f>
        <v>7950</v>
      </c>
      <c r="E929" s="46">
        <f>F929-D929</f>
        <v>82050</v>
      </c>
      <c r="F929" s="92">
        <f>SUM(F921:F928)</f>
        <v>90000</v>
      </c>
      <c r="G929" s="85">
        <f>SUM(G921:G928)</f>
        <v>90000</v>
      </c>
    </row>
    <row r="930" ht="13.5" customHeight="1" spans="1:7">
      <c r="A930" s="57" t="s">
        <v>108</v>
      </c>
      <c r="B930" s="114"/>
      <c r="C930" s="39"/>
      <c r="D930" s="40"/>
      <c r="E930" s="40"/>
      <c r="F930" s="40"/>
      <c r="G930" s="41"/>
    </row>
    <row r="931" spans="1:7">
      <c r="A931" s="35" t="s">
        <v>131</v>
      </c>
      <c r="B931" s="103" t="s">
        <v>110</v>
      </c>
      <c r="C931" s="39">
        <f>'[2]22mooe'!Q34</f>
        <v>0</v>
      </c>
      <c r="D931" s="40">
        <f>'[2]23mooe'!Q34</f>
        <v>0</v>
      </c>
      <c r="E931" s="40">
        <f>F931-D931</f>
        <v>0</v>
      </c>
      <c r="F931" s="40">
        <v>0</v>
      </c>
      <c r="G931" s="41">
        <f>[2]MOOE!Q31</f>
        <v>0</v>
      </c>
    </row>
    <row r="932" spans="1:7">
      <c r="A932" s="35" t="s">
        <v>138</v>
      </c>
      <c r="B932" s="35" t="s">
        <v>114</v>
      </c>
      <c r="C932" s="39"/>
      <c r="D932" s="40"/>
      <c r="E932" s="40">
        <f>F932-D932</f>
        <v>0</v>
      </c>
      <c r="F932" s="40">
        <v>0</v>
      </c>
      <c r="G932" s="41">
        <f>[2]MOOE!Q32</f>
        <v>0</v>
      </c>
    </row>
    <row r="933" spans="1:7">
      <c r="A933" s="35" t="s">
        <v>132</v>
      </c>
      <c r="B933" s="104" t="s">
        <v>116</v>
      </c>
      <c r="C933" s="39">
        <v>0</v>
      </c>
      <c r="D933" s="40"/>
      <c r="E933" s="40">
        <f>F933-D933</f>
        <v>0</v>
      </c>
      <c r="F933" s="40">
        <v>0</v>
      </c>
      <c r="G933" s="41">
        <f>[2]MOOE!Q32</f>
        <v>0</v>
      </c>
    </row>
    <row r="934" ht="18" customHeight="1" spans="1:7">
      <c r="A934" s="60" t="s">
        <v>117</v>
      </c>
      <c r="B934" s="61"/>
      <c r="C934" s="62">
        <f>SUM(C931:C933)</f>
        <v>0</v>
      </c>
      <c r="D934" s="62">
        <f>SUM(D931:D933)</f>
        <v>0</v>
      </c>
      <c r="E934" s="63">
        <f>F934-D934</f>
        <v>0</v>
      </c>
      <c r="F934" s="62">
        <f>SUM(F931:F933)</f>
        <v>0</v>
      </c>
      <c r="G934" s="64">
        <f>SUM(G931:G933)</f>
        <v>0</v>
      </c>
    </row>
    <row r="935" ht="15.75" customHeight="1" spans="1:7">
      <c r="A935" s="65" t="s">
        <v>118</v>
      </c>
      <c r="B935" s="66"/>
      <c r="C935" s="67">
        <f>C929+C934</f>
        <v>82878.2</v>
      </c>
      <c r="D935" s="67">
        <f>D929+D934</f>
        <v>7950</v>
      </c>
      <c r="E935" s="68">
        <f>F935-D935</f>
        <v>82050</v>
      </c>
      <c r="F935" s="67">
        <f>F929+F934</f>
        <v>90000</v>
      </c>
      <c r="G935" s="69">
        <f>G929+G934</f>
        <v>90000</v>
      </c>
    </row>
    <row r="936" ht="13.5" customHeight="1" spans="1:7">
      <c r="A936" s="121"/>
      <c r="B936" s="122"/>
      <c r="C936" s="123"/>
      <c r="D936" s="123"/>
      <c r="E936" s="123"/>
      <c r="F936" s="123"/>
      <c r="G936" s="123"/>
    </row>
    <row r="937" ht="15" spans="1:7">
      <c r="A937" s="72" t="s">
        <v>119</v>
      </c>
      <c r="B937" s="73"/>
      <c r="C937" s="71"/>
      <c r="D937" s="71"/>
      <c r="E937" s="71"/>
      <c r="F937" s="71"/>
      <c r="G937" s="71"/>
    </row>
    <row r="938" ht="15" spans="1:7">
      <c r="A938" s="74"/>
      <c r="B938" s="73"/>
      <c r="C938" s="71"/>
      <c r="D938" s="71"/>
      <c r="E938" s="71"/>
      <c r="F938" s="71"/>
      <c r="G938" s="71"/>
    </row>
    <row r="939" spans="1:7">
      <c r="A939" s="75" t="s">
        <v>120</v>
      </c>
      <c r="B939" s="72" t="s">
        <v>121</v>
      </c>
      <c r="C939" s="76"/>
      <c r="D939" s="77"/>
      <c r="E939" s="78" t="s">
        <v>122</v>
      </c>
      <c r="F939" s="78"/>
      <c r="G939" s="76"/>
    </row>
    <row r="940" spans="1:7">
      <c r="A940" s="81" t="s">
        <v>187</v>
      </c>
      <c r="B940" s="81" t="s">
        <v>125</v>
      </c>
      <c r="C940" s="81"/>
      <c r="D940" s="81"/>
      <c r="E940" s="81" t="s">
        <v>124</v>
      </c>
      <c r="F940" s="81"/>
      <c r="G940" s="81"/>
    </row>
    <row r="941" spans="1:7">
      <c r="A941" s="82" t="s">
        <v>126</v>
      </c>
      <c r="B941" s="82" t="s">
        <v>127</v>
      </c>
      <c r="C941" s="82"/>
      <c r="D941" s="82"/>
      <c r="E941" s="82" t="s">
        <v>126</v>
      </c>
      <c r="F941" s="82"/>
      <c r="G941" s="82"/>
    </row>
    <row r="942" spans="1:7">
      <c r="A942" s="98"/>
      <c r="B942" s="98"/>
      <c r="C942" s="98"/>
      <c r="D942" s="98"/>
      <c r="E942" s="98"/>
      <c r="F942" s="98"/>
      <c r="G942" s="98"/>
    </row>
    <row r="943" spans="1:7">
      <c r="A943" s="99"/>
      <c r="B943" s="100"/>
      <c r="C943" s="100"/>
      <c r="D943" s="100"/>
      <c r="E943" s="100"/>
      <c r="F943" s="97" t="s">
        <v>237</v>
      </c>
      <c r="G943" s="100"/>
    </row>
    <row r="944" spans="1:7">
      <c r="A944" s="101"/>
      <c r="B944" s="100"/>
      <c r="C944" s="100"/>
      <c r="D944" s="100"/>
      <c r="E944" s="100"/>
      <c r="F944" s="100"/>
      <c r="G944" s="100"/>
    </row>
    <row r="945" s="1" customFormat="1" spans="1:1">
      <c r="A945" s="4" t="s">
        <v>261</v>
      </c>
    </row>
    <row r="946" spans="1:8">
      <c r="A946" s="5"/>
      <c r="B946" s="5"/>
      <c r="C946" s="5"/>
      <c r="D946" s="5"/>
      <c r="E946" s="5"/>
      <c r="F946" s="5"/>
      <c r="G946" s="5"/>
      <c r="H946" s="5"/>
    </row>
    <row r="947" spans="1:8">
      <c r="A947" s="6" t="s">
        <v>204</v>
      </c>
      <c r="B947" s="6"/>
      <c r="C947" s="6"/>
      <c r="D947" s="6"/>
      <c r="E947" s="6"/>
      <c r="F947" s="6"/>
      <c r="G947" s="6"/>
      <c r="H947" s="5"/>
    </row>
    <row r="948" spans="1:8">
      <c r="A948" s="7"/>
      <c r="B948" s="7"/>
      <c r="C948" s="7"/>
      <c r="D948" s="7"/>
      <c r="E948" s="7"/>
      <c r="F948" s="7"/>
      <c r="G948" s="7"/>
      <c r="H948" s="5"/>
    </row>
    <row r="949" spans="1:8">
      <c r="A949" s="8" t="s">
        <v>205</v>
      </c>
      <c r="B949" s="9" t="s">
        <v>206</v>
      </c>
      <c r="C949" s="10"/>
      <c r="D949" s="8" t="s">
        <v>207</v>
      </c>
      <c r="E949" s="9">
        <v>2024</v>
      </c>
      <c r="F949" s="10"/>
      <c r="G949" s="10"/>
      <c r="H949" s="5"/>
    </row>
    <row r="950" ht="43.2" spans="1:8">
      <c r="A950" s="15" t="s">
        <v>208</v>
      </c>
      <c r="B950" s="12" t="s">
        <v>209</v>
      </c>
      <c r="C950" s="16"/>
      <c r="D950" s="15" t="s">
        <v>210</v>
      </c>
      <c r="E950" s="83" t="s">
        <v>250</v>
      </c>
      <c r="F950" s="16"/>
      <c r="G950" s="16"/>
      <c r="H950" s="5"/>
    </row>
    <row r="951" spans="1:8">
      <c r="A951" s="15" t="s">
        <v>212</v>
      </c>
      <c r="B951" s="12" t="s">
        <v>213</v>
      </c>
      <c r="C951" s="16"/>
      <c r="D951" s="16"/>
      <c r="E951" s="16"/>
      <c r="F951" s="16"/>
      <c r="G951" s="16"/>
      <c r="H951" s="5"/>
    </row>
    <row r="953" spans="1:7">
      <c r="A953" s="17" t="s">
        <v>214</v>
      </c>
      <c r="B953" s="17" t="s">
        <v>215</v>
      </c>
      <c r="C953" s="18" t="s">
        <v>216</v>
      </c>
      <c r="D953" s="19" t="s">
        <v>217</v>
      </c>
      <c r="E953" s="20"/>
      <c r="F953" s="21"/>
      <c r="G953" s="22" t="s">
        <v>218</v>
      </c>
    </row>
    <row r="954" ht="9.75" customHeight="1" spans="1:7">
      <c r="A954" s="23"/>
      <c r="B954" s="23"/>
      <c r="C954" s="24"/>
      <c r="D954" s="25" t="s">
        <v>219</v>
      </c>
      <c r="E954" s="26" t="s">
        <v>220</v>
      </c>
      <c r="F954" s="25" t="s">
        <v>221</v>
      </c>
      <c r="G954" s="23"/>
    </row>
    <row r="955" ht="9" customHeight="1" spans="1:7">
      <c r="A955" s="97"/>
      <c r="B955" s="97"/>
      <c r="C955" s="97"/>
      <c r="D955" s="97"/>
      <c r="E955" s="97"/>
      <c r="F955" s="97"/>
      <c r="G955" s="97"/>
    </row>
    <row r="956" ht="26.4" spans="1:7">
      <c r="A956" s="86" t="s">
        <v>229</v>
      </c>
      <c r="B956" s="51"/>
      <c r="C956" s="52"/>
      <c r="D956" s="53"/>
      <c r="E956" s="53"/>
      <c r="F956" s="53"/>
      <c r="G956" s="54"/>
    </row>
    <row r="957" spans="1:7">
      <c r="A957" s="35" t="s">
        <v>61</v>
      </c>
      <c r="B957" s="35" t="s">
        <v>62</v>
      </c>
      <c r="C957" s="36">
        <f>'[2]22mooe'!R3</f>
        <v>0</v>
      </c>
      <c r="D957" s="37">
        <f>'[2]23mooe'!R3</f>
        <v>0</v>
      </c>
      <c r="E957" s="37">
        <f>F957-D957</f>
        <v>0</v>
      </c>
      <c r="F957" s="37">
        <v>0</v>
      </c>
      <c r="G957" s="38">
        <f>[2]MOOE!R2</f>
        <v>0</v>
      </c>
    </row>
    <row r="958" spans="1:7">
      <c r="A958" s="35" t="s">
        <v>63</v>
      </c>
      <c r="B958" s="35" t="s">
        <v>64</v>
      </c>
      <c r="C958" s="39">
        <f>'[2]22mooe'!R4</f>
        <v>30000</v>
      </c>
      <c r="D958" s="40">
        <f>'[2]23mooe'!R4</f>
        <v>17700</v>
      </c>
      <c r="E958" s="40">
        <f>F958-D958</f>
        <v>12300</v>
      </c>
      <c r="F958" s="40">
        <v>30000</v>
      </c>
      <c r="G958" s="41">
        <f>[2]MOOE!R3</f>
        <v>50000</v>
      </c>
    </row>
    <row r="959" spans="1:7">
      <c r="A959" s="35" t="s">
        <v>65</v>
      </c>
      <c r="B959" s="35" t="s">
        <v>66</v>
      </c>
      <c r="C959" s="39">
        <f>'[2]22mooe'!R5</f>
        <v>20000</v>
      </c>
      <c r="D959" s="40">
        <f>'[2]23mooe'!R5</f>
        <v>0</v>
      </c>
      <c r="E959" s="40">
        <f>F959-D959</f>
        <v>20000</v>
      </c>
      <c r="F959" s="40">
        <v>20000</v>
      </c>
      <c r="G959" s="41">
        <f>[2]MOOE!R4</f>
        <v>20000</v>
      </c>
    </row>
    <row r="960" spans="1:7">
      <c r="A960" s="35" t="s">
        <v>67</v>
      </c>
      <c r="B960" s="35" t="s">
        <v>68</v>
      </c>
      <c r="C960" s="39">
        <v>0</v>
      </c>
      <c r="D960" s="40">
        <v>0</v>
      </c>
      <c r="E960" s="40"/>
      <c r="F960" s="40">
        <v>0</v>
      </c>
      <c r="G960" s="41">
        <v>0</v>
      </c>
    </row>
    <row r="961" spans="1:7">
      <c r="A961" s="35" t="s">
        <v>87</v>
      </c>
      <c r="B961" s="35" t="s">
        <v>88</v>
      </c>
      <c r="C961" s="39">
        <f>'[2]22mooe'!R14</f>
        <v>99600</v>
      </c>
      <c r="D961" s="40">
        <f>'[2]23mooe'!R14</f>
        <v>49800</v>
      </c>
      <c r="E961" s="40">
        <f>F961-D961</f>
        <v>49800</v>
      </c>
      <c r="F961" s="40">
        <v>99600</v>
      </c>
      <c r="G961" s="41">
        <f>[2]MOOE!R13</f>
        <v>99600</v>
      </c>
    </row>
    <row r="962" spans="1:7">
      <c r="A962" s="35" t="s">
        <v>89</v>
      </c>
      <c r="B962" s="35" t="s">
        <v>90</v>
      </c>
      <c r="C962" s="39">
        <v>0</v>
      </c>
      <c r="D962" s="40">
        <v>0</v>
      </c>
      <c r="E962" s="40">
        <f>F962-D962</f>
        <v>0</v>
      </c>
      <c r="F962" s="40">
        <v>0</v>
      </c>
      <c r="G962" s="41">
        <v>0</v>
      </c>
    </row>
    <row r="963" spans="1:7">
      <c r="A963" s="35" t="s">
        <v>95</v>
      </c>
      <c r="B963" s="35" t="s">
        <v>96</v>
      </c>
      <c r="C963" s="39">
        <v>0</v>
      </c>
      <c r="D963" s="40">
        <v>0</v>
      </c>
      <c r="E963" s="40">
        <f>F963-D963</f>
        <v>0</v>
      </c>
      <c r="F963" s="40">
        <v>0</v>
      </c>
      <c r="G963" s="41">
        <v>0</v>
      </c>
    </row>
    <row r="964" spans="1:7">
      <c r="A964" s="35" t="s">
        <v>105</v>
      </c>
      <c r="B964" s="35" t="s">
        <v>106</v>
      </c>
      <c r="C964" s="39">
        <v>0</v>
      </c>
      <c r="D964" s="40">
        <v>0</v>
      </c>
      <c r="E964" s="40">
        <f>F964-D964</f>
        <v>0</v>
      </c>
      <c r="F964" s="40">
        <v>0</v>
      </c>
      <c r="G964" s="41">
        <v>0</v>
      </c>
    </row>
    <row r="965" ht="27.15" spans="1:7">
      <c r="A965" s="90" t="s">
        <v>107</v>
      </c>
      <c r="B965" s="91"/>
      <c r="C965" s="92">
        <f>SUM(C957:C964)</f>
        <v>149600</v>
      </c>
      <c r="D965" s="92">
        <f>SUM(D957:D964)</f>
        <v>67500</v>
      </c>
      <c r="E965" s="46">
        <f>F965-D965</f>
        <v>82100</v>
      </c>
      <c r="F965" s="92">
        <f>SUM(F957:F964)</f>
        <v>149600</v>
      </c>
      <c r="G965" s="85">
        <f>SUM(G957:G964)</f>
        <v>169600</v>
      </c>
    </row>
    <row r="966" spans="1:7">
      <c r="A966" s="57" t="s">
        <v>108</v>
      </c>
      <c r="B966" s="114"/>
      <c r="C966" s="39"/>
      <c r="D966" s="40"/>
      <c r="E966" s="40"/>
      <c r="F966" s="40"/>
      <c r="G966" s="41"/>
    </row>
    <row r="967" spans="1:7">
      <c r="A967" s="35" t="s">
        <v>131</v>
      </c>
      <c r="B967" s="103" t="s">
        <v>110</v>
      </c>
      <c r="C967" s="39">
        <f>'[2]22mooe'!R34</f>
        <v>0</v>
      </c>
      <c r="D967" s="40">
        <v>0</v>
      </c>
      <c r="E967" s="40">
        <f>F967-D967</f>
        <v>0</v>
      </c>
      <c r="F967" s="40">
        <v>0</v>
      </c>
      <c r="G967" s="41">
        <f>[2]MOOE!R31</f>
        <v>0</v>
      </c>
    </row>
    <row r="968" spans="1:7">
      <c r="A968" s="35" t="s">
        <v>138</v>
      </c>
      <c r="B968" s="35" t="s">
        <v>114</v>
      </c>
      <c r="C968" s="39">
        <v>0</v>
      </c>
      <c r="D968" s="40">
        <v>0</v>
      </c>
      <c r="E968" s="40">
        <f>F968-D968</f>
        <v>0</v>
      </c>
      <c r="F968" s="40">
        <v>0</v>
      </c>
      <c r="G968" s="41">
        <v>0</v>
      </c>
    </row>
    <row r="969" spans="1:7">
      <c r="A969" s="35" t="s">
        <v>132</v>
      </c>
      <c r="B969" s="120" t="s">
        <v>116</v>
      </c>
      <c r="C969" s="39">
        <v>0</v>
      </c>
      <c r="D969" s="40">
        <v>0</v>
      </c>
      <c r="E969" s="40">
        <f>F969-D969</f>
        <v>0</v>
      </c>
      <c r="F969" s="40">
        <v>0</v>
      </c>
      <c r="G969" s="41">
        <v>0</v>
      </c>
    </row>
    <row r="970" ht="18" customHeight="1" spans="1:7">
      <c r="A970" s="60" t="s">
        <v>117</v>
      </c>
      <c r="B970" s="61"/>
      <c r="C970" s="62">
        <f>SUM(C967:C969)</f>
        <v>0</v>
      </c>
      <c r="D970" s="62">
        <f>SUM(D967:D969)</f>
        <v>0</v>
      </c>
      <c r="E970" s="63">
        <f>F970-D970</f>
        <v>0</v>
      </c>
      <c r="F970" s="62">
        <f>SUM(F967:F969)</f>
        <v>0</v>
      </c>
      <c r="G970" s="64">
        <f>SUM(G967:G969)</f>
        <v>0</v>
      </c>
    </row>
    <row r="971" ht="20.25" customHeight="1" spans="1:7">
      <c r="A971" s="65" t="s">
        <v>118</v>
      </c>
      <c r="B971" s="66"/>
      <c r="C971" s="118">
        <f>C965+C970</f>
        <v>149600</v>
      </c>
      <c r="D971" s="118">
        <f>D965+D970</f>
        <v>67500</v>
      </c>
      <c r="E971" s="47">
        <f>F971-D971</f>
        <v>82100</v>
      </c>
      <c r="F971" s="118">
        <f>F965+F970</f>
        <v>149600</v>
      </c>
      <c r="G971" s="110">
        <f>G965+G970</f>
        <v>169600</v>
      </c>
    </row>
    <row r="972" ht="15" spans="1:7">
      <c r="A972" s="72" t="s">
        <v>119</v>
      </c>
      <c r="B972" s="73"/>
      <c r="C972" s="71"/>
      <c r="D972" s="71"/>
      <c r="E972" s="71"/>
      <c r="F972" s="71"/>
      <c r="G972" s="71"/>
    </row>
    <row r="973" ht="15" spans="1:7">
      <c r="A973" s="74"/>
      <c r="B973" s="73"/>
      <c r="C973" s="71"/>
      <c r="D973" s="71"/>
      <c r="E973" s="71"/>
      <c r="F973" s="71"/>
      <c r="G973" s="71"/>
    </row>
    <row r="974" ht="15" spans="1:7">
      <c r="A974" s="74"/>
      <c r="B974" s="73"/>
      <c r="C974" s="71"/>
      <c r="D974" s="71"/>
      <c r="E974" s="71"/>
      <c r="F974" s="71"/>
      <c r="G974" s="71"/>
    </row>
    <row r="975" spans="1:7">
      <c r="A975" s="75" t="s">
        <v>120</v>
      </c>
      <c r="B975" s="72" t="s">
        <v>121</v>
      </c>
      <c r="C975" s="76"/>
      <c r="D975" s="77"/>
      <c r="E975" s="78" t="s">
        <v>122</v>
      </c>
      <c r="F975" s="78"/>
      <c r="G975" s="76"/>
    </row>
    <row r="976" spans="1:7">
      <c r="A976" s="81" t="s">
        <v>189</v>
      </c>
      <c r="B976" s="81" t="s">
        <v>125</v>
      </c>
      <c r="C976" s="81"/>
      <c r="D976" s="81"/>
      <c r="E976" s="81" t="s">
        <v>124</v>
      </c>
      <c r="F976" s="81"/>
      <c r="G976" s="81"/>
    </row>
    <row r="977" spans="1:7">
      <c r="A977" s="82" t="s">
        <v>126</v>
      </c>
      <c r="B977" s="82" t="s">
        <v>127</v>
      </c>
      <c r="C977" s="82"/>
      <c r="D977" s="82"/>
      <c r="E977" s="82" t="s">
        <v>126</v>
      </c>
      <c r="F977" s="82"/>
      <c r="G977" s="82"/>
    </row>
    <row r="978" spans="1:7">
      <c r="A978" s="82"/>
      <c r="B978" s="82"/>
      <c r="C978" s="82"/>
      <c r="D978" s="82"/>
      <c r="E978" s="82"/>
      <c r="F978" s="82"/>
      <c r="G978" s="97" t="s">
        <v>133</v>
      </c>
    </row>
    <row r="979" spans="1:7">
      <c r="A979" s="82"/>
      <c r="B979" s="82"/>
      <c r="C979" s="82"/>
      <c r="D979" s="82"/>
      <c r="E979" s="82"/>
      <c r="F979" s="82"/>
      <c r="G979" s="82"/>
    </row>
    <row r="980" spans="1:7">
      <c r="A980" s="98"/>
      <c r="B980" s="98"/>
      <c r="C980" s="98"/>
      <c r="D980" s="98"/>
      <c r="E980" s="98"/>
      <c r="F980" s="98"/>
      <c r="G980" s="98"/>
    </row>
    <row r="981" s="1" customFormat="1" spans="1:1">
      <c r="A981" s="4" t="s">
        <v>261</v>
      </c>
    </row>
    <row r="982" spans="1:8">
      <c r="A982" s="5"/>
      <c r="B982" s="5"/>
      <c r="C982" s="5"/>
      <c r="D982" s="5"/>
      <c r="E982" s="5"/>
      <c r="F982" s="5"/>
      <c r="G982" s="5"/>
      <c r="H982" s="5"/>
    </row>
    <row r="983" spans="1:8">
      <c r="A983" s="6" t="s">
        <v>204</v>
      </c>
      <c r="B983" s="6"/>
      <c r="C983" s="6"/>
      <c r="D983" s="6"/>
      <c r="E983" s="6"/>
      <c r="F983" s="6"/>
      <c r="G983" s="6"/>
      <c r="H983" s="5"/>
    </row>
    <row r="984" spans="1:8">
      <c r="A984" s="7"/>
      <c r="B984" s="7"/>
      <c r="C984" s="7"/>
      <c r="D984" s="7"/>
      <c r="E984" s="7"/>
      <c r="F984" s="7"/>
      <c r="G984" s="7"/>
      <c r="H984" s="5"/>
    </row>
    <row r="985" spans="1:8">
      <c r="A985" s="8" t="s">
        <v>205</v>
      </c>
      <c r="B985" s="9" t="s">
        <v>206</v>
      </c>
      <c r="C985" s="10"/>
      <c r="D985" s="8" t="s">
        <v>207</v>
      </c>
      <c r="E985" s="9">
        <v>2024</v>
      </c>
      <c r="F985" s="10"/>
      <c r="G985" s="10"/>
      <c r="H985" s="5"/>
    </row>
    <row r="986" ht="43.2" spans="1:8">
      <c r="A986" s="15" t="s">
        <v>208</v>
      </c>
      <c r="B986" s="12" t="s">
        <v>209</v>
      </c>
      <c r="C986" s="16"/>
      <c r="D986" s="15" t="s">
        <v>210</v>
      </c>
      <c r="E986" s="83" t="s">
        <v>251</v>
      </c>
      <c r="F986" s="16"/>
      <c r="G986" s="16"/>
      <c r="H986" s="5"/>
    </row>
    <row r="987" spans="1:8">
      <c r="A987" s="15" t="s">
        <v>212</v>
      </c>
      <c r="B987" s="12" t="s">
        <v>213</v>
      </c>
      <c r="C987" s="16"/>
      <c r="D987" s="16"/>
      <c r="E987" s="16"/>
      <c r="F987" s="16"/>
      <c r="G987" s="16"/>
      <c r="H987" s="5"/>
    </row>
    <row r="989" spans="1:7">
      <c r="A989" s="17" t="s">
        <v>214</v>
      </c>
      <c r="B989" s="17" t="s">
        <v>215</v>
      </c>
      <c r="C989" s="18" t="s">
        <v>216</v>
      </c>
      <c r="D989" s="19" t="s">
        <v>217</v>
      </c>
      <c r="E989" s="20"/>
      <c r="F989" s="21"/>
      <c r="G989" s="22" t="s">
        <v>218</v>
      </c>
    </row>
    <row r="990" ht="9.75" customHeight="1" spans="1:7">
      <c r="A990" s="23"/>
      <c r="B990" s="23"/>
      <c r="C990" s="24"/>
      <c r="D990" s="25" t="s">
        <v>219</v>
      </c>
      <c r="E990" s="26" t="s">
        <v>220</v>
      </c>
      <c r="F990" s="25" t="s">
        <v>221</v>
      </c>
      <c r="G990" s="23"/>
    </row>
    <row r="991" ht="26.4" spans="1:7">
      <c r="A991" s="86" t="s">
        <v>229</v>
      </c>
      <c r="B991" s="51"/>
      <c r="C991" s="52"/>
      <c r="D991" s="53"/>
      <c r="E991" s="53"/>
      <c r="F991" s="53"/>
      <c r="G991" s="54"/>
    </row>
    <row r="992" spans="1:7">
      <c r="A992" s="35" t="s">
        <v>63</v>
      </c>
      <c r="B992" s="35" t="s">
        <v>64</v>
      </c>
      <c r="C992" s="36">
        <f>'[2]22mooe'!S4</f>
        <v>74000</v>
      </c>
      <c r="D992" s="37">
        <f>'[2]23mooe'!S4</f>
        <v>42600</v>
      </c>
      <c r="E992" s="37">
        <f>F992-D992</f>
        <v>7400</v>
      </c>
      <c r="F992" s="37">
        <v>50000</v>
      </c>
      <c r="G992" s="38">
        <f>[2]MOOE!S3</f>
        <v>50000</v>
      </c>
    </row>
    <row r="993" spans="1:7">
      <c r="A993" s="35" t="s">
        <v>65</v>
      </c>
      <c r="B993" s="35" t="s">
        <v>66</v>
      </c>
      <c r="C993" s="39">
        <f>'[2]22mooe'!S5</f>
        <v>20000</v>
      </c>
      <c r="D993" s="40">
        <f>'[2]23mooe'!S5</f>
        <v>20000</v>
      </c>
      <c r="E993" s="40">
        <f>F993-D993</f>
        <v>0</v>
      </c>
      <c r="F993" s="40">
        <v>20000</v>
      </c>
      <c r="G993" s="41">
        <f>[2]MOOE!S4</f>
        <v>20000</v>
      </c>
    </row>
    <row r="994" spans="1:7">
      <c r="A994" s="35" t="s">
        <v>67</v>
      </c>
      <c r="B994" s="35" t="s">
        <v>68</v>
      </c>
      <c r="C994" s="39">
        <f>'[2]22mooe'!S7</f>
        <v>400000</v>
      </c>
      <c r="D994" s="40">
        <f>'[2]23mooe'!S7</f>
        <v>381012.03</v>
      </c>
      <c r="E994" s="40"/>
      <c r="F994" s="40">
        <v>400000</v>
      </c>
      <c r="G994" s="41">
        <f>[2]MOOE!S6</f>
        <v>400000</v>
      </c>
    </row>
    <row r="995" spans="1:7">
      <c r="A995" s="35" t="s">
        <v>87</v>
      </c>
      <c r="B995" s="35" t="s">
        <v>88</v>
      </c>
      <c r="C995" s="39">
        <f>'[2]22mooe'!S14</f>
        <v>105600</v>
      </c>
      <c r="D995" s="40">
        <f>'[2]23mooe'!S14</f>
        <v>52800</v>
      </c>
      <c r="E995" s="40">
        <f>F995-D995</f>
        <v>52800</v>
      </c>
      <c r="F995" s="40">
        <v>105600</v>
      </c>
      <c r="G995" s="41">
        <f>[2]MOOE!S13</f>
        <v>105600</v>
      </c>
    </row>
    <row r="996" spans="1:7">
      <c r="A996" s="35" t="s">
        <v>89</v>
      </c>
      <c r="B996" s="35" t="s">
        <v>90</v>
      </c>
      <c r="C996" s="39">
        <v>0</v>
      </c>
      <c r="D996" s="40">
        <v>0</v>
      </c>
      <c r="E996" s="40">
        <f>F996-D996</f>
        <v>0</v>
      </c>
      <c r="F996" s="40">
        <v>0</v>
      </c>
      <c r="G996" s="41">
        <v>0</v>
      </c>
    </row>
    <row r="997" spans="1:7">
      <c r="A997" s="35" t="s">
        <v>95</v>
      </c>
      <c r="B997" s="35" t="s">
        <v>96</v>
      </c>
      <c r="C997" s="39">
        <f>'[2]22mooe'!S22</f>
        <v>25591</v>
      </c>
      <c r="D997" s="40">
        <f>'[2]23mooe'!S22</f>
        <v>36481.45</v>
      </c>
      <c r="E997" s="40">
        <f>F997-D997</f>
        <v>13518.55</v>
      </c>
      <c r="F997" s="40">
        <v>50000</v>
      </c>
      <c r="G997" s="41">
        <f>[2]MOOE!S20</f>
        <v>50000</v>
      </c>
    </row>
    <row r="998" spans="1:7">
      <c r="A998" s="35" t="s">
        <v>105</v>
      </c>
      <c r="B998" s="35" t="s">
        <v>106</v>
      </c>
      <c r="C998" s="39">
        <v>0</v>
      </c>
      <c r="D998" s="40">
        <v>0</v>
      </c>
      <c r="E998" s="40">
        <f>F998-D998</f>
        <v>0</v>
      </c>
      <c r="F998" s="40">
        <v>0</v>
      </c>
      <c r="G998" s="41">
        <v>0</v>
      </c>
    </row>
    <row r="999" ht="18" customHeight="1" spans="1:7">
      <c r="A999" s="90" t="s">
        <v>107</v>
      </c>
      <c r="B999" s="91"/>
      <c r="C999" s="92">
        <f>SUM(C992:C998)</f>
        <v>625191</v>
      </c>
      <c r="D999" s="92">
        <f>SUM(D992:D998)</f>
        <v>532893.48</v>
      </c>
      <c r="E999" s="46">
        <f>F999-D999</f>
        <v>92706.52</v>
      </c>
      <c r="F999" s="92">
        <f>SUM(F992:F998)</f>
        <v>625600</v>
      </c>
      <c r="G999" s="85">
        <f>SUM(G992:G998)</f>
        <v>625600</v>
      </c>
    </row>
    <row r="1000" ht="18" customHeight="1" spans="1:7">
      <c r="A1000" s="57" t="s">
        <v>108</v>
      </c>
      <c r="B1000" s="114"/>
      <c r="C1000" s="39"/>
      <c r="D1000" s="40"/>
      <c r="E1000" s="40"/>
      <c r="F1000" s="40"/>
      <c r="G1000" s="41"/>
    </row>
    <row r="1001" spans="1:7">
      <c r="A1001" s="35" t="s">
        <v>131</v>
      </c>
      <c r="B1001" s="103" t="s">
        <v>110</v>
      </c>
      <c r="C1001" s="39">
        <v>0</v>
      </c>
      <c r="D1001" s="40">
        <f>'[2]23mooe'!S34</f>
        <v>0</v>
      </c>
      <c r="E1001" s="40">
        <f>F1001-D1001</f>
        <v>0</v>
      </c>
      <c r="F1001" s="40">
        <v>0</v>
      </c>
      <c r="G1001" s="41">
        <f>[2]MOOE!S31</f>
        <v>0</v>
      </c>
    </row>
    <row r="1002" spans="1:7">
      <c r="A1002" s="35" t="s">
        <v>138</v>
      </c>
      <c r="B1002" s="35" t="s">
        <v>114</v>
      </c>
      <c r="C1002" s="39">
        <f>'[2]22mooe'!S33</f>
        <v>0</v>
      </c>
      <c r="D1002" s="40">
        <v>0</v>
      </c>
      <c r="E1002" s="40">
        <f>F1002-D1002</f>
        <v>0</v>
      </c>
      <c r="F1002" s="40">
        <v>0</v>
      </c>
      <c r="G1002" s="41">
        <v>0</v>
      </c>
    </row>
    <row r="1003" spans="1:7">
      <c r="A1003" s="35" t="s">
        <v>132</v>
      </c>
      <c r="B1003" s="103" t="s">
        <v>116</v>
      </c>
      <c r="C1003" s="39">
        <f>'[2]22mooe'!S35</f>
        <v>0</v>
      </c>
      <c r="D1003" s="40">
        <v>0</v>
      </c>
      <c r="E1003" s="40">
        <f>F1003-D1003</f>
        <v>0</v>
      </c>
      <c r="F1003" s="40">
        <v>0</v>
      </c>
      <c r="G1003" s="41">
        <f>[2]MOOE!S32</f>
        <v>0</v>
      </c>
    </row>
    <row r="1004" ht="18" customHeight="1" spans="1:7">
      <c r="A1004" s="60" t="s">
        <v>117</v>
      </c>
      <c r="B1004" s="61"/>
      <c r="C1004" s="62">
        <f>SUM(C1001:C1003)</f>
        <v>0</v>
      </c>
      <c r="D1004" s="62">
        <f>SUM(D1001:D1003)</f>
        <v>0</v>
      </c>
      <c r="E1004" s="63">
        <f>F1004-D1004</f>
        <v>0</v>
      </c>
      <c r="F1004" s="62">
        <f>SUM(F1001:F1003)</f>
        <v>0</v>
      </c>
      <c r="G1004" s="64">
        <f>SUM(G1001:G1003)</f>
        <v>0</v>
      </c>
    </row>
    <row r="1005" ht="20.25" customHeight="1" spans="1:7">
      <c r="A1005" s="44"/>
      <c r="B1005" s="66"/>
      <c r="C1005" s="67">
        <f>C999+C1004</f>
        <v>625191</v>
      </c>
      <c r="D1005" s="67">
        <f>D999+D1004</f>
        <v>532893.48</v>
      </c>
      <c r="E1005" s="68">
        <f>F1005-D1005</f>
        <v>92706.52</v>
      </c>
      <c r="F1005" s="67">
        <f>F999+F1004</f>
        <v>625600</v>
      </c>
      <c r="G1005" s="69">
        <f>G999+G1004</f>
        <v>625600</v>
      </c>
    </row>
    <row r="1006" ht="15" spans="1:7">
      <c r="A1006" s="72" t="s">
        <v>119</v>
      </c>
      <c r="B1006" s="73"/>
      <c r="C1006" s="71"/>
      <c r="D1006" s="71"/>
      <c r="E1006" s="71"/>
      <c r="F1006" s="71"/>
      <c r="G1006" s="71"/>
    </row>
    <row r="1007" ht="15" spans="1:7">
      <c r="A1007" s="74"/>
      <c r="B1007" s="73"/>
      <c r="C1007" s="71"/>
      <c r="D1007" s="71"/>
      <c r="E1007" s="71"/>
      <c r="F1007" s="71"/>
      <c r="G1007" s="71"/>
    </row>
    <row r="1008" ht="15" spans="1:7">
      <c r="A1008" s="74"/>
      <c r="B1008" s="73"/>
      <c r="C1008" s="71"/>
      <c r="D1008" s="71"/>
      <c r="E1008" s="71"/>
      <c r="F1008" s="71"/>
      <c r="G1008" s="71"/>
    </row>
    <row r="1009" spans="1:7">
      <c r="A1009" s="75" t="s">
        <v>120</v>
      </c>
      <c r="B1009" s="72" t="s">
        <v>121</v>
      </c>
      <c r="C1009" s="76"/>
      <c r="D1009" s="77"/>
      <c r="E1009" s="78" t="s">
        <v>122</v>
      </c>
      <c r="F1009" s="78"/>
      <c r="G1009" s="76"/>
    </row>
    <row r="1010" spans="1:7">
      <c r="A1010" s="81" t="s">
        <v>124</v>
      </c>
      <c r="B1010" s="81" t="s">
        <v>125</v>
      </c>
      <c r="C1010" s="81"/>
      <c r="D1010" s="81"/>
      <c r="E1010" s="81" t="s">
        <v>124</v>
      </c>
      <c r="F1010" s="81"/>
      <c r="G1010" s="81"/>
    </row>
    <row r="1011" spans="1:7">
      <c r="A1011" s="82" t="s">
        <v>126</v>
      </c>
      <c r="B1011" s="82" t="s">
        <v>127</v>
      </c>
      <c r="C1011" s="82"/>
      <c r="D1011" s="82"/>
      <c r="E1011" s="82" t="s">
        <v>126</v>
      </c>
      <c r="F1011" s="82"/>
      <c r="G1011" s="82"/>
    </row>
    <row r="1012" spans="1:7">
      <c r="A1012" s="82"/>
      <c r="B1012" s="82"/>
      <c r="C1012" s="82"/>
      <c r="D1012" s="82"/>
      <c r="E1012" s="82"/>
      <c r="F1012" s="82"/>
      <c r="G1012" s="97"/>
    </row>
    <row r="1013" spans="1:7">
      <c r="A1013" s="98"/>
      <c r="B1013" s="98"/>
      <c r="C1013" s="98"/>
      <c r="D1013" s="98"/>
      <c r="E1013" s="98"/>
      <c r="F1013" s="98"/>
      <c r="G1013" s="98"/>
    </row>
    <row r="1014" s="1" customFormat="1" spans="1:1">
      <c r="A1014" s="4" t="s">
        <v>261</v>
      </c>
    </row>
    <row r="1015" spans="1:8">
      <c r="A1015" s="5"/>
      <c r="B1015" s="5"/>
      <c r="C1015" s="5"/>
      <c r="D1015" s="5"/>
      <c r="E1015" s="5"/>
      <c r="F1015" s="5"/>
      <c r="G1015" s="5"/>
      <c r="H1015" s="5"/>
    </row>
    <row r="1016" spans="1:8">
      <c r="A1016" s="6" t="s">
        <v>204</v>
      </c>
      <c r="B1016" s="6"/>
      <c r="C1016" s="6"/>
      <c r="D1016" s="6"/>
      <c r="E1016" s="6"/>
      <c r="F1016" s="6"/>
      <c r="G1016" s="6"/>
      <c r="H1016" s="5"/>
    </row>
    <row r="1017" spans="1:8">
      <c r="A1017" s="7"/>
      <c r="B1017" s="7"/>
      <c r="C1017" s="7"/>
      <c r="D1017" s="7"/>
      <c r="E1017" s="7"/>
      <c r="F1017" s="7"/>
      <c r="G1017" s="7"/>
      <c r="H1017" s="5"/>
    </row>
    <row r="1018" spans="1:8">
      <c r="A1018" s="8" t="s">
        <v>205</v>
      </c>
      <c r="B1018" s="9" t="s">
        <v>206</v>
      </c>
      <c r="C1018" s="10"/>
      <c r="D1018" s="8" t="s">
        <v>207</v>
      </c>
      <c r="E1018" s="9">
        <v>2024</v>
      </c>
      <c r="F1018" s="10"/>
      <c r="G1018" s="10"/>
      <c r="H1018" s="5"/>
    </row>
    <row r="1019" ht="43.2" spans="1:8">
      <c r="A1019" s="15" t="s">
        <v>208</v>
      </c>
      <c r="B1019" s="12" t="s">
        <v>209</v>
      </c>
      <c r="C1019" s="16"/>
      <c r="D1019" s="15" t="s">
        <v>210</v>
      </c>
      <c r="E1019" s="83" t="s">
        <v>252</v>
      </c>
      <c r="F1019" s="16"/>
      <c r="G1019" s="16"/>
      <c r="H1019" s="5"/>
    </row>
    <row r="1020" spans="1:8">
      <c r="A1020" s="15" t="s">
        <v>212</v>
      </c>
      <c r="B1020" s="12" t="s">
        <v>213</v>
      </c>
      <c r="C1020" s="16"/>
      <c r="D1020" s="16"/>
      <c r="E1020" s="16"/>
      <c r="F1020" s="16"/>
      <c r="G1020" s="16"/>
      <c r="H1020" s="5"/>
    </row>
    <row r="1022" spans="1:7">
      <c r="A1022" s="17" t="s">
        <v>214</v>
      </c>
      <c r="B1022" s="17" t="s">
        <v>215</v>
      </c>
      <c r="C1022" s="18" t="s">
        <v>216</v>
      </c>
      <c r="D1022" s="19" t="s">
        <v>217</v>
      </c>
      <c r="E1022" s="20"/>
      <c r="F1022" s="21"/>
      <c r="G1022" s="22" t="s">
        <v>218</v>
      </c>
    </row>
    <row r="1023" ht="9.75" customHeight="1" spans="1:7">
      <c r="A1023" s="23"/>
      <c r="B1023" s="23"/>
      <c r="C1023" s="24"/>
      <c r="D1023" s="25" t="s">
        <v>219</v>
      </c>
      <c r="E1023" s="26" t="s">
        <v>220</v>
      </c>
      <c r="F1023" s="25" t="s">
        <v>221</v>
      </c>
      <c r="G1023" s="23"/>
    </row>
    <row r="1024" ht="26.4" spans="1:7">
      <c r="A1024" s="86" t="s">
        <v>229</v>
      </c>
      <c r="B1024" s="51"/>
      <c r="C1024" s="52"/>
      <c r="D1024" s="53"/>
      <c r="E1024" s="53"/>
      <c r="F1024" s="53"/>
      <c r="G1024" s="54"/>
    </row>
    <row r="1025" spans="1:7">
      <c r="A1025" s="35" t="s">
        <v>63</v>
      </c>
      <c r="B1025" s="35" t="s">
        <v>64</v>
      </c>
      <c r="C1025" s="36">
        <f>'[2]22mooe'!V4</f>
        <v>28700</v>
      </c>
      <c r="D1025" s="37">
        <f>'[2]23mooe'!V4</f>
        <v>24500</v>
      </c>
      <c r="E1025" s="37">
        <f t="shared" ref="E1025:E1038" si="27">F1025-D1025</f>
        <v>25500</v>
      </c>
      <c r="F1025" s="37">
        <f>20000+30000</f>
        <v>50000</v>
      </c>
      <c r="G1025" s="38">
        <f>[2]MOOE!T3</f>
        <v>20000</v>
      </c>
    </row>
    <row r="1026" spans="1:7">
      <c r="A1026" s="35" t="s">
        <v>65</v>
      </c>
      <c r="B1026" s="35" t="s">
        <v>66</v>
      </c>
      <c r="C1026" s="39">
        <f>'[2]22mooe'!V5</f>
        <v>12746.94</v>
      </c>
      <c r="D1026" s="40">
        <f>'[2]23mooe'!V5</f>
        <v>4605.54</v>
      </c>
      <c r="E1026" s="40">
        <f t="shared" si="27"/>
        <v>15394.46</v>
      </c>
      <c r="F1026" s="40">
        <v>20000</v>
      </c>
      <c r="G1026" s="41">
        <f>[2]MOOE!T4</f>
        <v>20000</v>
      </c>
    </row>
    <row r="1027" spans="1:7">
      <c r="A1027" s="35" t="s">
        <v>67</v>
      </c>
      <c r="B1027" s="35" t="s">
        <v>68</v>
      </c>
      <c r="C1027" s="39">
        <f>'[2]22mooe'!V7</f>
        <v>169394.52</v>
      </c>
      <c r="D1027" s="40">
        <f>'[2]23mooe'!V7</f>
        <v>37327.24</v>
      </c>
      <c r="E1027" s="40">
        <f t="shared" si="27"/>
        <v>162672.76</v>
      </c>
      <c r="F1027" s="40">
        <v>200000</v>
      </c>
      <c r="G1027" s="41">
        <f>[2]MOOE!T6</f>
        <v>200000</v>
      </c>
    </row>
    <row r="1028" spans="1:7">
      <c r="A1028" s="35" t="s">
        <v>87</v>
      </c>
      <c r="B1028" s="35" t="s">
        <v>88</v>
      </c>
      <c r="C1028" s="39">
        <f>'[2]22mooe'!V14</f>
        <v>52800</v>
      </c>
      <c r="D1028" s="40">
        <f>'[2]23mooe'!V14</f>
        <v>22000</v>
      </c>
      <c r="E1028" s="40">
        <f t="shared" si="27"/>
        <v>30800</v>
      </c>
      <c r="F1028" s="40">
        <v>52800</v>
      </c>
      <c r="G1028" s="41">
        <f>[2]MOOE!T13</f>
        <v>52800</v>
      </c>
    </row>
    <row r="1029" spans="1:7">
      <c r="A1029" s="35" t="s">
        <v>89</v>
      </c>
      <c r="B1029" s="35" t="s">
        <v>90</v>
      </c>
      <c r="C1029" s="39">
        <v>0</v>
      </c>
      <c r="D1029" s="40">
        <v>0</v>
      </c>
      <c r="E1029" s="40">
        <f t="shared" si="27"/>
        <v>0</v>
      </c>
      <c r="F1029" s="40">
        <v>0</v>
      </c>
      <c r="G1029" s="41">
        <v>0</v>
      </c>
    </row>
    <row r="1030" spans="1:7">
      <c r="A1030" s="35" t="s">
        <v>95</v>
      </c>
      <c r="B1030" s="35" t="s">
        <v>96</v>
      </c>
      <c r="C1030" s="39">
        <f>'[2]22mooe'!V22</f>
        <v>0</v>
      </c>
      <c r="D1030" s="40">
        <f>'[2]23mooe'!V22</f>
        <v>0</v>
      </c>
      <c r="E1030" s="40">
        <f t="shared" si="27"/>
        <v>20000</v>
      </c>
      <c r="F1030" s="40">
        <v>20000</v>
      </c>
      <c r="G1030" s="41">
        <f>[2]MOOE!T20</f>
        <v>50000</v>
      </c>
    </row>
    <row r="1031" spans="1:7">
      <c r="A1031" s="35" t="s">
        <v>105</v>
      </c>
      <c r="B1031" s="35" t="s">
        <v>106</v>
      </c>
      <c r="C1031" s="39">
        <v>0</v>
      </c>
      <c r="D1031" s="40">
        <v>0</v>
      </c>
      <c r="E1031" s="40">
        <f t="shared" si="27"/>
        <v>0</v>
      </c>
      <c r="F1031" s="40">
        <v>0</v>
      </c>
      <c r="G1031" s="41">
        <v>0</v>
      </c>
    </row>
    <row r="1032" ht="18" customHeight="1" spans="1:7">
      <c r="A1032" s="90" t="s">
        <v>107</v>
      </c>
      <c r="B1032" s="91"/>
      <c r="C1032" s="92">
        <f>SUM(C1025:C1031)</f>
        <v>263641.46</v>
      </c>
      <c r="D1032" s="92">
        <f>SUM(D1025:D1031)</f>
        <v>88432.78</v>
      </c>
      <c r="E1032" s="46">
        <f t="shared" si="27"/>
        <v>254367.22</v>
      </c>
      <c r="F1032" s="92">
        <f>SUM(F1025:F1031)</f>
        <v>342800</v>
      </c>
      <c r="G1032" s="85">
        <f>SUM(G1025:G1031)</f>
        <v>342800</v>
      </c>
    </row>
    <row r="1033" ht="18" customHeight="1" spans="1:7">
      <c r="A1033" s="57" t="s">
        <v>108</v>
      </c>
      <c r="B1033" s="114"/>
      <c r="C1033" s="39"/>
      <c r="D1033" s="40"/>
      <c r="E1033" s="40"/>
      <c r="F1033" s="40"/>
      <c r="G1033" s="41"/>
    </row>
    <row r="1034" spans="1:7">
      <c r="A1034" s="35" t="s">
        <v>131</v>
      </c>
      <c r="B1034" s="103" t="s">
        <v>110</v>
      </c>
      <c r="C1034" s="39">
        <f>'[2]22mooe'!V34</f>
        <v>0</v>
      </c>
      <c r="D1034" s="40">
        <v>0</v>
      </c>
      <c r="E1034" s="40">
        <f t="shared" si="27"/>
        <v>0</v>
      </c>
      <c r="F1034" s="40">
        <v>0</v>
      </c>
      <c r="G1034" s="41">
        <v>0</v>
      </c>
    </row>
    <row r="1035" spans="1:7">
      <c r="A1035" s="35" t="s">
        <v>138</v>
      </c>
      <c r="B1035" s="35" t="s">
        <v>114</v>
      </c>
      <c r="C1035" s="39">
        <v>0</v>
      </c>
      <c r="D1035" s="40">
        <v>0</v>
      </c>
      <c r="E1035" s="40">
        <f t="shared" si="27"/>
        <v>0</v>
      </c>
      <c r="F1035" s="40">
        <v>0</v>
      </c>
      <c r="G1035" s="41">
        <v>0</v>
      </c>
    </row>
    <row r="1036" spans="1:7">
      <c r="A1036" s="35" t="s">
        <v>132</v>
      </c>
      <c r="B1036" s="103" t="s">
        <v>116</v>
      </c>
      <c r="C1036" s="39">
        <v>0</v>
      </c>
      <c r="D1036" s="40">
        <v>0</v>
      </c>
      <c r="E1036" s="40">
        <f t="shared" si="27"/>
        <v>0</v>
      </c>
      <c r="F1036" s="40">
        <v>0</v>
      </c>
      <c r="G1036" s="41">
        <v>0</v>
      </c>
    </row>
    <row r="1037" ht="18" customHeight="1" spans="1:7">
      <c r="A1037" s="60" t="s">
        <v>117</v>
      </c>
      <c r="B1037" s="61"/>
      <c r="C1037" s="62">
        <f>SUM(C1034:C1036)</f>
        <v>0</v>
      </c>
      <c r="D1037" s="63">
        <f>SUM(D1034:D1036)</f>
        <v>0</v>
      </c>
      <c r="E1037" s="63">
        <f t="shared" si="27"/>
        <v>0</v>
      </c>
      <c r="F1037" s="62">
        <f>SUM(F1034:F1036)</f>
        <v>0</v>
      </c>
      <c r="G1037" s="64">
        <f>SUM(G1034:G1036)</f>
        <v>0</v>
      </c>
    </row>
    <row r="1038" ht="20.25" customHeight="1" spans="1:7">
      <c r="A1038" s="44"/>
      <c r="B1038" s="66"/>
      <c r="C1038" s="67">
        <f>C1032+C1037</f>
        <v>263641.46</v>
      </c>
      <c r="D1038" s="68">
        <f>D1032+D1037</f>
        <v>88432.78</v>
      </c>
      <c r="E1038" s="68">
        <f t="shared" si="27"/>
        <v>254367.22</v>
      </c>
      <c r="F1038" s="67">
        <f>F1032+F1037</f>
        <v>342800</v>
      </c>
      <c r="G1038" s="69">
        <f>G1032+G1037</f>
        <v>342800</v>
      </c>
    </row>
    <row r="1039" ht="15" spans="1:7">
      <c r="A1039" s="72" t="s">
        <v>119</v>
      </c>
      <c r="B1039" s="73"/>
      <c r="C1039" s="71"/>
      <c r="D1039" s="71"/>
      <c r="E1039" s="71"/>
      <c r="F1039" s="71"/>
      <c r="G1039" s="71"/>
    </row>
    <row r="1040" ht="9.75" customHeight="1" spans="1:7">
      <c r="A1040" s="74"/>
      <c r="B1040" s="73"/>
      <c r="C1040" s="71"/>
      <c r="D1040" s="71"/>
      <c r="E1040" s="71"/>
      <c r="F1040" s="71"/>
      <c r="G1040" s="71"/>
    </row>
    <row r="1041" ht="15" spans="1:7">
      <c r="A1041" s="74"/>
      <c r="B1041" s="73"/>
      <c r="C1041" s="71"/>
      <c r="D1041" s="71"/>
      <c r="E1041" s="71"/>
      <c r="F1041" s="71"/>
      <c r="G1041" s="71"/>
    </row>
    <row r="1042" spans="1:7">
      <c r="A1042" s="75" t="s">
        <v>120</v>
      </c>
      <c r="B1042" s="72" t="s">
        <v>121</v>
      </c>
      <c r="C1042" s="76"/>
      <c r="D1042" s="77"/>
      <c r="E1042" s="78" t="s">
        <v>122</v>
      </c>
      <c r="F1042" s="78"/>
      <c r="G1042" s="76"/>
    </row>
    <row r="1043" spans="1:7">
      <c r="A1043" s="81" t="s">
        <v>124</v>
      </c>
      <c r="B1043" s="81" t="s">
        <v>125</v>
      </c>
      <c r="C1043" s="81"/>
      <c r="D1043" s="81"/>
      <c r="E1043" s="81" t="s">
        <v>124</v>
      </c>
      <c r="F1043" s="81"/>
      <c r="G1043" s="81"/>
    </row>
    <row r="1044" spans="1:7">
      <c r="A1044" s="82" t="s">
        <v>126</v>
      </c>
      <c r="B1044" s="82" t="s">
        <v>127</v>
      </c>
      <c r="C1044" s="82"/>
      <c r="D1044" s="82"/>
      <c r="E1044" s="82" t="s">
        <v>126</v>
      </c>
      <c r="F1044" s="82"/>
      <c r="G1044" s="82"/>
    </row>
    <row r="1045" spans="1:7">
      <c r="A1045" s="82"/>
      <c r="B1045" s="82"/>
      <c r="C1045" s="82"/>
      <c r="D1045" s="82"/>
      <c r="E1045" s="82"/>
      <c r="F1045" s="82"/>
      <c r="G1045" s="97" t="s">
        <v>237</v>
      </c>
    </row>
    <row r="1046" spans="1:7">
      <c r="A1046" s="98"/>
      <c r="B1046" s="98"/>
      <c r="C1046" s="98"/>
      <c r="D1046" s="98"/>
      <c r="E1046" s="98"/>
      <c r="F1046" s="98"/>
      <c r="G1046" s="98"/>
    </row>
    <row r="1047" spans="1:7">
      <c r="A1047" s="99"/>
      <c r="B1047" s="100"/>
      <c r="C1047" s="100"/>
      <c r="D1047" s="100"/>
      <c r="E1047" s="100"/>
      <c r="F1047" s="100"/>
      <c r="G1047" s="100"/>
    </row>
    <row r="1048" s="1" customFormat="1" spans="1:1">
      <c r="A1048" s="4" t="s">
        <v>261</v>
      </c>
    </row>
    <row r="1049" spans="1:8">
      <c r="A1049" s="5"/>
      <c r="B1049" s="5"/>
      <c r="C1049" s="5"/>
      <c r="D1049" s="5"/>
      <c r="E1049" s="5"/>
      <c r="F1049" s="5"/>
      <c r="G1049" s="5"/>
      <c r="H1049" s="5"/>
    </row>
    <row r="1050" spans="1:8">
      <c r="A1050" s="6" t="s">
        <v>204</v>
      </c>
      <c r="B1050" s="6"/>
      <c r="C1050" s="6"/>
      <c r="D1050" s="6"/>
      <c r="E1050" s="6"/>
      <c r="F1050" s="6"/>
      <c r="G1050" s="6"/>
      <c r="H1050" s="5"/>
    </row>
    <row r="1051" spans="1:8">
      <c r="A1051" s="7"/>
      <c r="B1051" s="7"/>
      <c r="C1051" s="7"/>
      <c r="D1051" s="7"/>
      <c r="E1051" s="7"/>
      <c r="F1051" s="7"/>
      <c r="G1051" s="7"/>
      <c r="H1051" s="5"/>
    </row>
    <row r="1052" spans="1:8">
      <c r="A1052" s="8" t="s">
        <v>205</v>
      </c>
      <c r="B1052" s="9" t="s">
        <v>206</v>
      </c>
      <c r="C1052" s="10"/>
      <c r="D1052" s="8" t="s">
        <v>207</v>
      </c>
      <c r="E1052" s="9">
        <v>2024</v>
      </c>
      <c r="F1052" s="10"/>
      <c r="G1052" s="10"/>
      <c r="H1052" s="5"/>
    </row>
    <row r="1053" ht="43.2" spans="1:8">
      <c r="A1053" s="15" t="s">
        <v>208</v>
      </c>
      <c r="B1053" s="12" t="s">
        <v>209</v>
      </c>
      <c r="C1053" s="16"/>
      <c r="D1053" s="15" t="s">
        <v>210</v>
      </c>
      <c r="E1053" s="83" t="s">
        <v>192</v>
      </c>
      <c r="F1053" s="16"/>
      <c r="G1053" s="16"/>
      <c r="H1053" s="5"/>
    </row>
    <row r="1054" spans="1:8">
      <c r="A1054" s="15" t="s">
        <v>212</v>
      </c>
      <c r="B1054" s="12" t="s">
        <v>213</v>
      </c>
      <c r="C1054" s="16"/>
      <c r="D1054" s="16"/>
      <c r="E1054" s="16"/>
      <c r="F1054" s="16"/>
      <c r="G1054" s="16"/>
      <c r="H1054" s="5"/>
    </row>
    <row r="1056" spans="1:7">
      <c r="A1056" s="17" t="s">
        <v>214</v>
      </c>
      <c r="B1056" s="17" t="s">
        <v>215</v>
      </c>
      <c r="C1056" s="18" t="s">
        <v>216</v>
      </c>
      <c r="D1056" s="19" t="s">
        <v>217</v>
      </c>
      <c r="E1056" s="20"/>
      <c r="F1056" s="21"/>
      <c r="G1056" s="22" t="s">
        <v>218</v>
      </c>
    </row>
    <row r="1057" ht="9.75" customHeight="1" spans="1:7">
      <c r="A1057" s="23"/>
      <c r="B1057" s="23"/>
      <c r="C1057" s="24"/>
      <c r="D1057" s="25" t="s">
        <v>219</v>
      </c>
      <c r="E1057" s="26" t="s">
        <v>220</v>
      </c>
      <c r="F1057" s="25" t="s">
        <v>221</v>
      </c>
      <c r="G1057" s="23"/>
    </row>
    <row r="1058" ht="26.4" spans="1:7">
      <c r="A1058" s="86" t="s">
        <v>239</v>
      </c>
      <c r="B1058" s="51"/>
      <c r="C1058" s="52"/>
      <c r="D1058" s="53"/>
      <c r="E1058" s="53"/>
      <c r="F1058" s="53"/>
      <c r="G1058" s="54"/>
    </row>
    <row r="1059" spans="1:7">
      <c r="A1059" s="35" t="s">
        <v>63</v>
      </c>
      <c r="B1059" s="35" t="s">
        <v>64</v>
      </c>
      <c r="C1059" s="39">
        <f>'[2]22mooe'!W4</f>
        <v>50000</v>
      </c>
      <c r="D1059" s="40">
        <f>'[2]23mooe'!W4</f>
        <v>0</v>
      </c>
      <c r="E1059" s="40">
        <f>F1059-D1059</f>
        <v>0</v>
      </c>
      <c r="F1059" s="40">
        <v>0</v>
      </c>
      <c r="G1059" s="41">
        <f>[2]MOOE!W3</f>
        <v>0</v>
      </c>
    </row>
    <row r="1060" spans="1:7">
      <c r="A1060" s="35" t="s">
        <v>65</v>
      </c>
      <c r="B1060" s="35" t="s">
        <v>66</v>
      </c>
      <c r="C1060" s="39">
        <f>'[2]22mooe'!W5</f>
        <v>70000</v>
      </c>
      <c r="D1060" s="40">
        <f>'[2]23mooe'!W5</f>
        <v>0</v>
      </c>
      <c r="E1060" s="40">
        <f>F1060-D1060</f>
        <v>20000</v>
      </c>
      <c r="F1060" s="40">
        <v>20000</v>
      </c>
      <c r="G1060" s="41">
        <f>[2]MOOE!W4</f>
        <v>20000</v>
      </c>
    </row>
    <row r="1061" spans="1:7">
      <c r="A1061" s="35" t="s">
        <v>67</v>
      </c>
      <c r="B1061" s="35" t="s">
        <v>68</v>
      </c>
      <c r="C1061" s="39">
        <f>'[2]22mooe'!W7</f>
        <v>0</v>
      </c>
      <c r="D1061" s="40">
        <f>'[2]23mooe'!W7</f>
        <v>0</v>
      </c>
      <c r="E1061" s="40"/>
      <c r="F1061" s="40">
        <v>0</v>
      </c>
      <c r="G1061" s="41">
        <f>[2]MOOE!W6</f>
        <v>0</v>
      </c>
    </row>
    <row r="1062" spans="1:7">
      <c r="A1062" s="35" t="s">
        <v>87</v>
      </c>
      <c r="B1062" s="35" t="s">
        <v>88</v>
      </c>
      <c r="C1062" s="39">
        <f>'[2]22mooe'!W14</f>
        <v>52800</v>
      </c>
      <c r="D1062" s="40">
        <f>'[2]23mooe'!W14</f>
        <v>26400</v>
      </c>
      <c r="E1062" s="40">
        <f>F1062-D1062</f>
        <v>26400</v>
      </c>
      <c r="F1062" s="40">
        <v>52800</v>
      </c>
      <c r="G1062" s="41">
        <f>[2]MOOE!W13</f>
        <v>52800</v>
      </c>
    </row>
    <row r="1063" spans="1:7">
      <c r="A1063" s="35" t="s">
        <v>89</v>
      </c>
      <c r="B1063" s="35" t="s">
        <v>90</v>
      </c>
      <c r="C1063" s="39">
        <v>0</v>
      </c>
      <c r="D1063" s="40">
        <v>0</v>
      </c>
      <c r="E1063" s="40">
        <f>F1063-D1063</f>
        <v>0</v>
      </c>
      <c r="F1063" s="40">
        <v>0</v>
      </c>
      <c r="G1063" s="41">
        <v>0</v>
      </c>
    </row>
    <row r="1064" spans="1:7">
      <c r="A1064" s="35" t="s">
        <v>95</v>
      </c>
      <c r="B1064" s="35" t="s">
        <v>96</v>
      </c>
      <c r="C1064" s="39">
        <v>0</v>
      </c>
      <c r="D1064" s="40">
        <v>0</v>
      </c>
      <c r="E1064" s="40">
        <f>F1064-D1064</f>
        <v>0</v>
      </c>
      <c r="F1064" s="40">
        <v>0</v>
      </c>
      <c r="G1064" s="41">
        <v>0</v>
      </c>
    </row>
    <row r="1065" spans="1:7">
      <c r="A1065" s="35" t="s">
        <v>105</v>
      </c>
      <c r="B1065" s="35" t="s">
        <v>106</v>
      </c>
      <c r="C1065" s="39">
        <f>'[2]22mooe'!W28</f>
        <v>131022.66</v>
      </c>
      <c r="D1065" s="40">
        <f>'[2]23mooe'!W29</f>
        <v>9586</v>
      </c>
      <c r="E1065" s="40">
        <f>F1065-D1065</f>
        <v>10414</v>
      </c>
      <c r="F1065" s="40">
        <v>20000</v>
      </c>
      <c r="G1065" s="41">
        <f>[2]MOOE!W25</f>
        <v>20000</v>
      </c>
    </row>
    <row r="1066" ht="18" customHeight="1" spans="1:7">
      <c r="A1066" s="90" t="s">
        <v>107</v>
      </c>
      <c r="B1066" s="91"/>
      <c r="C1066" s="92">
        <f>SUM(C1059:C1065)</f>
        <v>303822.66</v>
      </c>
      <c r="D1066" s="92">
        <f>SUM(D1059:D1065)</f>
        <v>35986</v>
      </c>
      <c r="E1066" s="46">
        <f>F1066-D1066</f>
        <v>56814</v>
      </c>
      <c r="F1066" s="92">
        <f>SUM(F1059:F1065)</f>
        <v>92800</v>
      </c>
      <c r="G1066" s="85">
        <f>SUM(G1059:G1065)</f>
        <v>92800</v>
      </c>
    </row>
    <row r="1067" ht="18" customHeight="1" spans="1:7">
      <c r="A1067" s="57" t="s">
        <v>108</v>
      </c>
      <c r="B1067" s="114"/>
      <c r="C1067" s="39"/>
      <c r="D1067" s="40"/>
      <c r="E1067" s="40"/>
      <c r="F1067" s="40"/>
      <c r="G1067" s="41"/>
    </row>
    <row r="1068" spans="1:7">
      <c r="A1068" s="35" t="s">
        <v>131</v>
      </c>
      <c r="B1068" s="103" t="s">
        <v>110</v>
      </c>
      <c r="C1068" s="39">
        <v>0</v>
      </c>
      <c r="D1068" s="40">
        <v>0</v>
      </c>
      <c r="E1068" s="40">
        <f>F1068-D1068</f>
        <v>0</v>
      </c>
      <c r="F1068" s="40">
        <v>0</v>
      </c>
      <c r="G1068" s="41">
        <f>[2]MOOE!W31</f>
        <v>0</v>
      </c>
    </row>
    <row r="1069" spans="1:7">
      <c r="A1069" s="35" t="s">
        <v>138</v>
      </c>
      <c r="B1069" s="35" t="s">
        <v>114</v>
      </c>
      <c r="C1069" s="39">
        <v>0</v>
      </c>
      <c r="D1069" s="40">
        <v>0</v>
      </c>
      <c r="E1069" s="40">
        <f>F1069-D1069</f>
        <v>0</v>
      </c>
      <c r="F1069" s="40">
        <v>0</v>
      </c>
      <c r="G1069" s="41">
        <v>0</v>
      </c>
    </row>
    <row r="1070" spans="1:7">
      <c r="A1070" s="35" t="s">
        <v>132</v>
      </c>
      <c r="B1070" s="103" t="s">
        <v>116</v>
      </c>
      <c r="C1070" s="39">
        <v>0</v>
      </c>
      <c r="D1070" s="40">
        <v>0</v>
      </c>
      <c r="E1070" s="40">
        <f>F1070-D1070</f>
        <v>0</v>
      </c>
      <c r="F1070" s="40">
        <v>0</v>
      </c>
      <c r="G1070" s="41">
        <v>0</v>
      </c>
    </row>
    <row r="1071" ht="18" customHeight="1" spans="1:7">
      <c r="A1071" s="60" t="s">
        <v>117</v>
      </c>
      <c r="B1071" s="61"/>
      <c r="C1071" s="62">
        <f>SUM(C1068:C1070)</f>
        <v>0</v>
      </c>
      <c r="D1071" s="62">
        <f>SUM(D1068:D1070)</f>
        <v>0</v>
      </c>
      <c r="E1071" s="63">
        <f>F1071-D1071</f>
        <v>0</v>
      </c>
      <c r="F1071" s="62">
        <f>SUM(F1068:F1070)</f>
        <v>0</v>
      </c>
      <c r="G1071" s="64">
        <f>SUM(G1068:G1070)</f>
        <v>0</v>
      </c>
    </row>
    <row r="1072" ht="20.25" customHeight="1" spans="1:7">
      <c r="A1072" s="44" t="s">
        <v>253</v>
      </c>
      <c r="B1072" s="66"/>
      <c r="C1072" s="124">
        <f>C1066+C1071</f>
        <v>303822.66</v>
      </c>
      <c r="D1072" s="124">
        <f>D1066+D1071</f>
        <v>35986</v>
      </c>
      <c r="E1072" s="125">
        <f>F1072-D1072</f>
        <v>56814</v>
      </c>
      <c r="F1072" s="124">
        <f>F1066+F1071</f>
        <v>92800</v>
      </c>
      <c r="G1072" s="126">
        <f>G1066+G1071</f>
        <v>92800</v>
      </c>
    </row>
    <row r="1073" ht="15" spans="1:7">
      <c r="A1073" s="72" t="s">
        <v>119</v>
      </c>
      <c r="B1073" s="73"/>
      <c r="C1073" s="71"/>
      <c r="D1073" s="71"/>
      <c r="E1073" s="71"/>
      <c r="F1073" s="71"/>
      <c r="G1073" s="71"/>
    </row>
    <row r="1074" ht="15" spans="1:7">
      <c r="A1074" s="74"/>
      <c r="B1074" s="73"/>
      <c r="C1074" s="71"/>
      <c r="D1074" s="71"/>
      <c r="E1074" s="71"/>
      <c r="F1074" s="71"/>
      <c r="G1074" s="71"/>
    </row>
    <row r="1075" spans="1:7">
      <c r="A1075" s="75" t="s">
        <v>120</v>
      </c>
      <c r="B1075" s="72" t="s">
        <v>121</v>
      </c>
      <c r="C1075" s="76"/>
      <c r="D1075" s="77"/>
      <c r="E1075" s="78" t="s">
        <v>122</v>
      </c>
      <c r="F1075" s="78"/>
      <c r="G1075" s="76"/>
    </row>
    <row r="1076" spans="1:7">
      <c r="A1076" s="81" t="s">
        <v>124</v>
      </c>
      <c r="B1076" s="81" t="s">
        <v>125</v>
      </c>
      <c r="C1076" s="81"/>
      <c r="D1076" s="81"/>
      <c r="E1076" s="81" t="s">
        <v>124</v>
      </c>
      <c r="F1076" s="81"/>
      <c r="G1076" s="81"/>
    </row>
    <row r="1077" spans="1:8">
      <c r="A1077" s="82" t="s">
        <v>126</v>
      </c>
      <c r="B1077" s="82" t="s">
        <v>127</v>
      </c>
      <c r="C1077" s="82"/>
      <c r="D1077" s="82"/>
      <c r="E1077" s="82" t="s">
        <v>126</v>
      </c>
      <c r="F1077" s="82"/>
      <c r="G1077" s="82"/>
      <c r="H1077" s="97" t="s">
        <v>237</v>
      </c>
    </row>
    <row r="1078" spans="1:7">
      <c r="A1078" s="82"/>
      <c r="B1078" s="82"/>
      <c r="C1078" s="82"/>
      <c r="D1078" s="82"/>
      <c r="E1078" s="82"/>
      <c r="F1078" s="82"/>
      <c r="G1078" s="82"/>
    </row>
    <row r="1079" s="1" customFormat="1" spans="1:1">
      <c r="A1079" s="4" t="s">
        <v>261</v>
      </c>
    </row>
    <row r="1080" spans="1:8">
      <c r="A1080" s="5"/>
      <c r="B1080" s="5"/>
      <c r="C1080" s="5"/>
      <c r="D1080" s="5"/>
      <c r="E1080" s="5"/>
      <c r="F1080" s="5"/>
      <c r="G1080" s="5"/>
      <c r="H1080" s="5"/>
    </row>
    <row r="1081" spans="1:8">
      <c r="A1081" s="6" t="s">
        <v>204</v>
      </c>
      <c r="B1081" s="6"/>
      <c r="C1081" s="6"/>
      <c r="D1081" s="6"/>
      <c r="E1081" s="6"/>
      <c r="F1081" s="6"/>
      <c r="G1081" s="6"/>
      <c r="H1081" s="5"/>
    </row>
    <row r="1082" spans="1:8">
      <c r="A1082" s="7"/>
      <c r="B1082" s="7"/>
      <c r="C1082" s="7"/>
      <c r="D1082" s="7"/>
      <c r="E1082" s="7"/>
      <c r="F1082" s="7"/>
      <c r="G1082" s="7"/>
      <c r="H1082" s="5"/>
    </row>
    <row r="1083" spans="1:8">
      <c r="A1083" s="8" t="s">
        <v>205</v>
      </c>
      <c r="B1083" s="9" t="s">
        <v>206</v>
      </c>
      <c r="C1083" s="10"/>
      <c r="D1083" s="8" t="s">
        <v>207</v>
      </c>
      <c r="E1083" s="9">
        <v>2024</v>
      </c>
      <c r="F1083" s="10"/>
      <c r="G1083" s="10"/>
      <c r="H1083" s="5"/>
    </row>
    <row r="1084" ht="43.2" spans="1:8">
      <c r="A1084" s="15" t="s">
        <v>208</v>
      </c>
      <c r="B1084" s="12" t="s">
        <v>209</v>
      </c>
      <c r="C1084" s="16"/>
      <c r="D1084" s="15" t="s">
        <v>210</v>
      </c>
      <c r="E1084" s="83" t="s">
        <v>254</v>
      </c>
      <c r="F1084" s="16"/>
      <c r="G1084" s="16"/>
      <c r="H1084" s="5"/>
    </row>
    <row r="1085" spans="1:8">
      <c r="A1085" s="15" t="s">
        <v>212</v>
      </c>
      <c r="B1085" s="12" t="s">
        <v>213</v>
      </c>
      <c r="C1085" s="16"/>
      <c r="D1085" s="16"/>
      <c r="E1085" s="16"/>
      <c r="F1085" s="16"/>
      <c r="G1085" s="16"/>
      <c r="H1085" s="5"/>
    </row>
    <row r="1087" spans="1:7">
      <c r="A1087" s="17" t="s">
        <v>214</v>
      </c>
      <c r="B1087" s="17" t="s">
        <v>215</v>
      </c>
      <c r="C1087" s="18" t="s">
        <v>216</v>
      </c>
      <c r="D1087" s="19" t="s">
        <v>217</v>
      </c>
      <c r="E1087" s="20"/>
      <c r="F1087" s="21"/>
      <c r="G1087" s="22" t="s">
        <v>218</v>
      </c>
    </row>
    <row r="1088" ht="9.75" customHeight="1" spans="1:7">
      <c r="A1088" s="23"/>
      <c r="B1088" s="23"/>
      <c r="C1088" s="24"/>
      <c r="D1088" s="25" t="s">
        <v>219</v>
      </c>
      <c r="E1088" s="26" t="s">
        <v>220</v>
      </c>
      <c r="F1088" s="25" t="s">
        <v>221</v>
      </c>
      <c r="G1088" s="23"/>
    </row>
    <row r="1089" ht="26.4" spans="1:7">
      <c r="A1089" s="86" t="s">
        <v>239</v>
      </c>
      <c r="B1089" s="51"/>
      <c r="C1089" s="52"/>
      <c r="D1089" s="53"/>
      <c r="E1089" s="53"/>
      <c r="F1089" s="53"/>
      <c r="G1089" s="54"/>
    </row>
    <row r="1090" spans="1:7">
      <c r="A1090" s="35" t="s">
        <v>61</v>
      </c>
      <c r="B1090" s="35" t="s">
        <v>62</v>
      </c>
      <c r="C1090" s="36">
        <f>'[2]22mooe'!U3</f>
        <v>9900</v>
      </c>
      <c r="D1090" s="37">
        <f>'[2]23mooe'!U3</f>
        <v>6150</v>
      </c>
      <c r="E1090" s="37">
        <f>F1090-D1090</f>
        <v>3850</v>
      </c>
      <c r="F1090" s="37">
        <v>10000</v>
      </c>
      <c r="G1090" s="38">
        <f>[2]MOOE!V2</f>
        <v>20000</v>
      </c>
    </row>
    <row r="1091" spans="1:7">
      <c r="A1091" s="35" t="s">
        <v>63</v>
      </c>
      <c r="B1091" s="35" t="s">
        <v>64</v>
      </c>
      <c r="C1091" s="39">
        <f>'[2]22mooe'!U4</f>
        <v>18000</v>
      </c>
      <c r="D1091" s="40">
        <f>'[2]23mooe'!U4</f>
        <v>16220</v>
      </c>
      <c r="E1091" s="40">
        <f>F1091-D1091</f>
        <v>3780</v>
      </c>
      <c r="F1091" s="40">
        <v>20000</v>
      </c>
      <c r="G1091" s="41">
        <f>[2]MOOE!V3</f>
        <v>20000</v>
      </c>
    </row>
    <row r="1092" spans="1:7">
      <c r="A1092" s="35" t="s">
        <v>65</v>
      </c>
      <c r="B1092" s="35" t="s">
        <v>66</v>
      </c>
      <c r="C1092" s="39">
        <f>'[2]22mooe'!U5</f>
        <v>19990.74</v>
      </c>
      <c r="D1092" s="40">
        <f>'[2]23mooe'!U5</f>
        <v>8814.9</v>
      </c>
      <c r="E1092" s="40">
        <f>F1092-D1092</f>
        <v>11185.1</v>
      </c>
      <c r="F1092" s="40">
        <v>20000</v>
      </c>
      <c r="G1092" s="41">
        <f>[2]MOOE!V4</f>
        <v>20000</v>
      </c>
    </row>
    <row r="1093" spans="1:7">
      <c r="A1093" s="35" t="s">
        <v>67</v>
      </c>
      <c r="B1093" s="35" t="s">
        <v>68</v>
      </c>
      <c r="C1093" s="39">
        <v>0</v>
      </c>
      <c r="D1093" s="40">
        <v>0</v>
      </c>
      <c r="E1093" s="40"/>
      <c r="F1093" s="40">
        <v>0</v>
      </c>
      <c r="G1093" s="41">
        <v>0</v>
      </c>
    </row>
    <row r="1094" spans="1:7">
      <c r="A1094" s="35" t="s">
        <v>89</v>
      </c>
      <c r="B1094" s="35" t="s">
        <v>90</v>
      </c>
      <c r="C1094" s="39">
        <v>0</v>
      </c>
      <c r="D1094" s="40">
        <v>0</v>
      </c>
      <c r="E1094" s="40">
        <f>F1094-D1094</f>
        <v>0</v>
      </c>
      <c r="F1094" s="40">
        <v>0</v>
      </c>
      <c r="G1094" s="41">
        <v>0</v>
      </c>
    </row>
    <row r="1095" spans="1:7">
      <c r="A1095" s="35" t="s">
        <v>95</v>
      </c>
      <c r="B1095" s="35" t="s">
        <v>96</v>
      </c>
      <c r="C1095" s="39">
        <v>0</v>
      </c>
      <c r="D1095" s="40">
        <v>0</v>
      </c>
      <c r="E1095" s="40">
        <f>F1095-D1095</f>
        <v>0</v>
      </c>
      <c r="F1095" s="40">
        <v>0</v>
      </c>
      <c r="G1095" s="41">
        <v>0</v>
      </c>
    </row>
    <row r="1096" spans="1:7">
      <c r="A1096" s="35" t="s">
        <v>105</v>
      </c>
      <c r="B1096" s="35" t="s">
        <v>106</v>
      </c>
      <c r="C1096" s="39">
        <f>'[2]22mooe'!U28</f>
        <v>0</v>
      </c>
      <c r="D1096" s="40">
        <f>'[2]23mooe'!U29</f>
        <v>0</v>
      </c>
      <c r="E1096" s="40">
        <f>F1096-D1096</f>
        <v>0</v>
      </c>
      <c r="F1096" s="40">
        <v>0</v>
      </c>
      <c r="G1096" s="41">
        <v>0</v>
      </c>
    </row>
    <row r="1097" ht="18" customHeight="1" spans="1:7">
      <c r="A1097" s="90" t="s">
        <v>107</v>
      </c>
      <c r="B1097" s="91"/>
      <c r="C1097" s="85">
        <f>SUM(C1090:C1096)</f>
        <v>47890.74</v>
      </c>
      <c r="D1097" s="85">
        <f>SUM(D1090:D1096)</f>
        <v>31184.9</v>
      </c>
      <c r="E1097" s="46">
        <f>F1097-D1097</f>
        <v>18815.1</v>
      </c>
      <c r="F1097" s="85">
        <f>SUM(F1090:F1096)</f>
        <v>50000</v>
      </c>
      <c r="G1097" s="85">
        <f>SUM(G1090:G1096)</f>
        <v>60000</v>
      </c>
    </row>
    <row r="1098" ht="18" customHeight="1" spans="1:7">
      <c r="A1098" s="57" t="s">
        <v>108</v>
      </c>
      <c r="B1098" s="114"/>
      <c r="C1098" s="39"/>
      <c r="D1098" s="40"/>
      <c r="E1098" s="40"/>
      <c r="F1098" s="40"/>
      <c r="G1098" s="41"/>
    </row>
    <row r="1099" spans="1:7">
      <c r="A1099" s="35" t="s">
        <v>131</v>
      </c>
      <c r="B1099" s="103" t="s">
        <v>110</v>
      </c>
      <c r="C1099" s="39">
        <v>0</v>
      </c>
      <c r="D1099" s="40">
        <v>0</v>
      </c>
      <c r="E1099" s="40">
        <f>F1099-D1099</f>
        <v>0</v>
      </c>
      <c r="F1099" s="40">
        <v>0</v>
      </c>
      <c r="G1099" s="41">
        <v>0</v>
      </c>
    </row>
    <row r="1100" spans="1:7">
      <c r="A1100" s="35" t="s">
        <v>138</v>
      </c>
      <c r="B1100" s="35" t="s">
        <v>114</v>
      </c>
      <c r="C1100" s="39">
        <v>0</v>
      </c>
      <c r="D1100" s="40">
        <v>0</v>
      </c>
      <c r="E1100" s="40">
        <f>F1100-D1100</f>
        <v>0</v>
      </c>
      <c r="F1100" s="40">
        <v>0</v>
      </c>
      <c r="G1100" s="41">
        <v>0</v>
      </c>
    </row>
    <row r="1101" spans="1:7">
      <c r="A1101" s="35" t="s">
        <v>132</v>
      </c>
      <c r="B1101" s="103" t="s">
        <v>116</v>
      </c>
      <c r="C1101" s="39">
        <v>0</v>
      </c>
      <c r="D1101" s="40">
        <v>0</v>
      </c>
      <c r="E1101" s="40">
        <f>F1101-D1101</f>
        <v>0</v>
      </c>
      <c r="F1101" s="40">
        <v>0</v>
      </c>
      <c r="G1101" s="41">
        <v>0</v>
      </c>
    </row>
    <row r="1102" ht="18" customHeight="1" spans="1:7">
      <c r="A1102" s="60" t="s">
        <v>117</v>
      </c>
      <c r="B1102" s="61"/>
      <c r="C1102" s="64">
        <f>SUM(C1099:C1101)</f>
        <v>0</v>
      </c>
      <c r="D1102" s="64">
        <f>SUM(D1099:D1101)</f>
        <v>0</v>
      </c>
      <c r="E1102" s="63">
        <f>F1102-D1102</f>
        <v>0</v>
      </c>
      <c r="F1102" s="64">
        <f>SUM(F1099:F1101)</f>
        <v>0</v>
      </c>
      <c r="G1102" s="64">
        <f>SUM(G1099:G1101)</f>
        <v>0</v>
      </c>
    </row>
    <row r="1103" ht="20.25" customHeight="1" spans="1:7">
      <c r="A1103" s="44" t="s">
        <v>118</v>
      </c>
      <c r="B1103" s="66"/>
      <c r="C1103" s="126">
        <f>C1097+C1102</f>
        <v>47890.74</v>
      </c>
      <c r="D1103" s="126">
        <f>D1097+D1102</f>
        <v>31184.9</v>
      </c>
      <c r="E1103" s="125">
        <f>F1103-D1103</f>
        <v>18815.1</v>
      </c>
      <c r="F1103" s="126">
        <f>F1097+F1102</f>
        <v>50000</v>
      </c>
      <c r="G1103" s="126">
        <f>G1097+G1102</f>
        <v>60000</v>
      </c>
    </row>
    <row r="1104" ht="15" spans="1:7">
      <c r="A1104" s="72" t="s">
        <v>119</v>
      </c>
      <c r="B1104" s="73"/>
      <c r="C1104" s="71"/>
      <c r="D1104" s="71"/>
      <c r="E1104" s="71"/>
      <c r="F1104" s="71"/>
      <c r="G1104" s="71"/>
    </row>
    <row r="1105" ht="15" spans="1:7">
      <c r="A1105" s="74"/>
      <c r="B1105" s="73"/>
      <c r="C1105" s="71"/>
      <c r="D1105" s="71"/>
      <c r="E1105" s="71"/>
      <c r="F1105" s="71"/>
      <c r="G1105" s="71"/>
    </row>
    <row r="1106" spans="1:7">
      <c r="A1106" s="75" t="s">
        <v>120</v>
      </c>
      <c r="B1106" s="72" t="s">
        <v>121</v>
      </c>
      <c r="C1106" s="76"/>
      <c r="D1106" s="77"/>
      <c r="E1106" s="78" t="s">
        <v>122</v>
      </c>
      <c r="F1106" s="78"/>
      <c r="G1106" s="76"/>
    </row>
    <row r="1107" spans="1:7">
      <c r="A1107" s="81" t="s">
        <v>124</v>
      </c>
      <c r="B1107" s="81" t="s">
        <v>125</v>
      </c>
      <c r="C1107" s="81"/>
      <c r="D1107" s="81"/>
      <c r="E1107" s="81" t="s">
        <v>194</v>
      </c>
      <c r="F1107" s="81"/>
      <c r="G1107" s="81"/>
    </row>
    <row r="1108" spans="1:8">
      <c r="A1108" s="82" t="s">
        <v>126</v>
      </c>
      <c r="B1108" s="82" t="s">
        <v>127</v>
      </c>
      <c r="C1108" s="82"/>
      <c r="D1108" s="82"/>
      <c r="E1108" s="82" t="s">
        <v>126</v>
      </c>
      <c r="F1108" s="82"/>
      <c r="G1108" s="82"/>
      <c r="H1108" s="97" t="s">
        <v>237</v>
      </c>
    </row>
    <row r="1109" spans="1:7">
      <c r="A1109" s="82"/>
      <c r="B1109" s="82"/>
      <c r="C1109" s="82"/>
      <c r="D1109" s="82"/>
      <c r="E1109" s="82"/>
      <c r="F1109" s="82"/>
      <c r="G1109" s="82"/>
    </row>
    <row r="1110" spans="1:7">
      <c r="A1110" s="98"/>
      <c r="B1110" s="98"/>
      <c r="C1110" s="98"/>
      <c r="D1110" s="98"/>
      <c r="E1110" s="98"/>
      <c r="F1110" s="98"/>
      <c r="G1110" s="98"/>
    </row>
    <row r="1111" s="1" customFormat="1" spans="1:1">
      <c r="A1111" s="4" t="s">
        <v>261</v>
      </c>
    </row>
    <row r="1112" spans="1:8">
      <c r="A1112" s="5"/>
      <c r="B1112" s="5"/>
      <c r="C1112" s="5"/>
      <c r="D1112" s="5"/>
      <c r="E1112" s="5"/>
      <c r="F1112" s="5"/>
      <c r="G1112" s="5"/>
      <c r="H1112" s="5"/>
    </row>
    <row r="1113" spans="1:8">
      <c r="A1113" s="6" t="s">
        <v>204</v>
      </c>
      <c r="B1113" s="6"/>
      <c r="C1113" s="6"/>
      <c r="D1113" s="6"/>
      <c r="E1113" s="6"/>
      <c r="F1113" s="6"/>
      <c r="G1113" s="6"/>
      <c r="H1113" s="5"/>
    </row>
    <row r="1114" spans="1:8">
      <c r="A1114" s="7"/>
      <c r="B1114" s="7"/>
      <c r="C1114" s="7"/>
      <c r="D1114" s="7"/>
      <c r="E1114" s="7"/>
      <c r="F1114" s="7"/>
      <c r="G1114" s="7"/>
      <c r="H1114" s="5"/>
    </row>
    <row r="1115" spans="1:8">
      <c r="A1115" s="8" t="s">
        <v>205</v>
      </c>
      <c r="B1115" s="9" t="s">
        <v>206</v>
      </c>
      <c r="C1115" s="10"/>
      <c r="D1115" s="8" t="s">
        <v>207</v>
      </c>
      <c r="E1115" s="9">
        <v>2024</v>
      </c>
      <c r="F1115" s="10"/>
      <c r="G1115" s="10"/>
      <c r="H1115" s="5"/>
    </row>
    <row r="1116" ht="43.2" spans="1:8">
      <c r="A1116" s="15" t="s">
        <v>208</v>
      </c>
      <c r="B1116" s="12" t="s">
        <v>209</v>
      </c>
      <c r="C1116" s="16"/>
      <c r="D1116" s="15" t="s">
        <v>210</v>
      </c>
      <c r="E1116" s="83" t="s">
        <v>255</v>
      </c>
      <c r="F1116" s="16"/>
      <c r="G1116" s="16"/>
      <c r="H1116" s="5"/>
    </row>
    <row r="1117" spans="1:8">
      <c r="A1117" s="15" t="s">
        <v>212</v>
      </c>
      <c r="B1117" s="12" t="s">
        <v>213</v>
      </c>
      <c r="C1117" s="16"/>
      <c r="D1117" s="16"/>
      <c r="E1117" s="16"/>
      <c r="F1117" s="16"/>
      <c r="G1117" s="16"/>
      <c r="H1117" s="5"/>
    </row>
    <row r="1119" spans="1:7">
      <c r="A1119" s="17" t="s">
        <v>214</v>
      </c>
      <c r="B1119" s="17" t="s">
        <v>215</v>
      </c>
      <c r="C1119" s="18" t="s">
        <v>216</v>
      </c>
      <c r="D1119" s="19" t="s">
        <v>217</v>
      </c>
      <c r="E1119" s="20"/>
      <c r="F1119" s="21"/>
      <c r="G1119" s="22" t="s">
        <v>218</v>
      </c>
    </row>
    <row r="1120" ht="9.75" customHeight="1" spans="1:7">
      <c r="A1120" s="23"/>
      <c r="B1120" s="23"/>
      <c r="C1120" s="24"/>
      <c r="D1120" s="25" t="s">
        <v>219</v>
      </c>
      <c r="E1120" s="26" t="s">
        <v>220</v>
      </c>
      <c r="F1120" s="25" t="s">
        <v>221</v>
      </c>
      <c r="G1120" s="23"/>
    </row>
    <row r="1121" ht="26.4" spans="1:7">
      <c r="A1121" s="86" t="s">
        <v>256</v>
      </c>
      <c r="B1121" s="51"/>
      <c r="C1121" s="52"/>
      <c r="D1121" s="53"/>
      <c r="E1121" s="53"/>
      <c r="F1121" s="53"/>
      <c r="G1121" s="54"/>
    </row>
    <row r="1122" spans="1:7">
      <c r="A1122" s="35" t="s">
        <v>63</v>
      </c>
      <c r="B1122" s="35" t="s">
        <v>64</v>
      </c>
      <c r="C1122" s="36">
        <f>'[2]22mooe'!T4</f>
        <v>8250</v>
      </c>
      <c r="D1122" s="37">
        <f>'[2]23mooe'!T4</f>
        <v>0</v>
      </c>
      <c r="E1122" s="37">
        <f t="shared" ref="E1122:E1128" si="28">F1122-D1122</f>
        <v>20000</v>
      </c>
      <c r="F1122" s="37">
        <v>20000</v>
      </c>
      <c r="G1122" s="38">
        <f>[2]MOOE!U3</f>
        <v>20000</v>
      </c>
    </row>
    <row r="1123" spans="1:7">
      <c r="A1123" s="35" t="s">
        <v>65</v>
      </c>
      <c r="B1123" s="35" t="s">
        <v>66</v>
      </c>
      <c r="C1123" s="39">
        <f>'[2]22mooe'!T5</f>
        <v>0</v>
      </c>
      <c r="D1123" s="40">
        <f>'[2]23mooe'!T5</f>
        <v>0</v>
      </c>
      <c r="E1123" s="40">
        <f t="shared" si="28"/>
        <v>20000</v>
      </c>
      <c r="F1123" s="40">
        <v>20000</v>
      </c>
      <c r="G1123" s="41">
        <f>[2]MOOE!U4</f>
        <v>20000</v>
      </c>
    </row>
    <row r="1124" spans="1:7">
      <c r="A1124" s="35" t="s">
        <v>67</v>
      </c>
      <c r="B1124" s="35" t="s">
        <v>68</v>
      </c>
      <c r="C1124" s="39">
        <v>0</v>
      </c>
      <c r="D1124" s="40">
        <v>0</v>
      </c>
      <c r="E1124" s="40">
        <f t="shared" si="28"/>
        <v>0</v>
      </c>
      <c r="F1124" s="40">
        <v>0</v>
      </c>
      <c r="G1124" s="41">
        <v>0</v>
      </c>
    </row>
    <row r="1125" spans="1:7">
      <c r="A1125" s="35" t="s">
        <v>89</v>
      </c>
      <c r="B1125" s="35" t="s">
        <v>90</v>
      </c>
      <c r="C1125" s="39">
        <v>0</v>
      </c>
      <c r="D1125" s="40">
        <v>0</v>
      </c>
      <c r="E1125" s="40">
        <f t="shared" si="28"/>
        <v>0</v>
      </c>
      <c r="F1125" s="40">
        <v>0</v>
      </c>
      <c r="G1125" s="41">
        <v>0</v>
      </c>
    </row>
    <row r="1126" spans="1:7">
      <c r="A1126" s="35" t="s">
        <v>95</v>
      </c>
      <c r="B1126" s="35" t="s">
        <v>96</v>
      </c>
      <c r="C1126" s="39">
        <v>0</v>
      </c>
      <c r="D1126" s="40">
        <v>0</v>
      </c>
      <c r="E1126" s="40">
        <f t="shared" si="28"/>
        <v>0</v>
      </c>
      <c r="F1126" s="40">
        <v>0</v>
      </c>
      <c r="G1126" s="41">
        <v>0</v>
      </c>
    </row>
    <row r="1127" spans="1:7">
      <c r="A1127" s="35" t="s">
        <v>105</v>
      </c>
      <c r="B1127" s="35" t="s">
        <v>106</v>
      </c>
      <c r="C1127" s="39">
        <f>'[2]22mooe'!T28</f>
        <v>0</v>
      </c>
      <c r="D1127" s="40">
        <v>0</v>
      </c>
      <c r="E1127" s="40">
        <f t="shared" si="28"/>
        <v>20000</v>
      </c>
      <c r="F1127" s="40">
        <v>20000</v>
      </c>
      <c r="G1127" s="41">
        <f>[2]MOOE!U25</f>
        <v>20000</v>
      </c>
    </row>
    <row r="1128" ht="18" customHeight="1" spans="1:7">
      <c r="A1128" s="90" t="s">
        <v>107</v>
      </c>
      <c r="B1128" s="91"/>
      <c r="C1128" s="92">
        <f>SUM(C1122:C1127)</f>
        <v>8250</v>
      </c>
      <c r="D1128" s="46">
        <f>SUM(D1122:D1127)</f>
        <v>0</v>
      </c>
      <c r="E1128" s="46">
        <f t="shared" si="28"/>
        <v>60000</v>
      </c>
      <c r="F1128" s="85">
        <f>SUM(F1122:F1127)</f>
        <v>60000</v>
      </c>
      <c r="G1128" s="85">
        <f>SUM(G1122:G1127)</f>
        <v>60000</v>
      </c>
    </row>
    <row r="1129" ht="18" customHeight="1" spans="1:7">
      <c r="A1129" s="57" t="s">
        <v>108</v>
      </c>
      <c r="B1129" s="114"/>
      <c r="C1129" s="39"/>
      <c r="D1129" s="40"/>
      <c r="E1129" s="40"/>
      <c r="F1129" s="40"/>
      <c r="G1129" s="41"/>
    </row>
    <row r="1130" spans="1:7">
      <c r="A1130" s="35" t="s">
        <v>131</v>
      </c>
      <c r="B1130" s="103" t="s">
        <v>110</v>
      </c>
      <c r="C1130" s="39">
        <v>0</v>
      </c>
      <c r="D1130" s="40">
        <v>0</v>
      </c>
      <c r="E1130" s="40">
        <f>F1130-D1130</f>
        <v>0</v>
      </c>
      <c r="F1130" s="40">
        <v>0</v>
      </c>
      <c r="G1130" s="41">
        <v>0</v>
      </c>
    </row>
    <row r="1131" spans="1:7">
      <c r="A1131" s="35" t="s">
        <v>138</v>
      </c>
      <c r="B1131" s="35" t="s">
        <v>114</v>
      </c>
      <c r="C1131" s="39">
        <v>0</v>
      </c>
      <c r="D1131" s="40">
        <v>0</v>
      </c>
      <c r="E1131" s="40">
        <f>F1131-D1131</f>
        <v>0</v>
      </c>
      <c r="F1131" s="40">
        <v>0</v>
      </c>
      <c r="G1131" s="41">
        <v>0</v>
      </c>
    </row>
    <row r="1132" spans="1:7">
      <c r="A1132" s="35" t="s">
        <v>132</v>
      </c>
      <c r="B1132" s="103" t="s">
        <v>116</v>
      </c>
      <c r="C1132" s="39">
        <v>0</v>
      </c>
      <c r="D1132" s="40">
        <v>0</v>
      </c>
      <c r="E1132" s="40">
        <f>F1132-D1132</f>
        <v>0</v>
      </c>
      <c r="F1132" s="40">
        <v>0</v>
      </c>
      <c r="G1132" s="41">
        <v>0</v>
      </c>
    </row>
    <row r="1133" ht="18" customHeight="1" spans="1:7">
      <c r="A1133" s="60" t="s">
        <v>117</v>
      </c>
      <c r="B1133" s="61"/>
      <c r="C1133" s="62">
        <f>SUM(C1130:C1132)</f>
        <v>0</v>
      </c>
      <c r="D1133" s="62">
        <f>SUM(D1130:D1132)</f>
        <v>0</v>
      </c>
      <c r="E1133" s="63">
        <f>F1133-D1133</f>
        <v>0</v>
      </c>
      <c r="F1133" s="62">
        <f>SUM(F1130:F1132)</f>
        <v>0</v>
      </c>
      <c r="G1133" s="64">
        <f>SUM(G1130:G1132)</f>
        <v>0</v>
      </c>
    </row>
    <row r="1134" ht="21" customHeight="1" spans="1:7">
      <c r="A1134" s="44" t="s">
        <v>257</v>
      </c>
      <c r="B1134" s="66"/>
      <c r="C1134" s="124">
        <f>C1128+C1133</f>
        <v>8250</v>
      </c>
      <c r="D1134" s="124">
        <f>D1128+D1133</f>
        <v>0</v>
      </c>
      <c r="E1134" s="125">
        <f>F1134-D1134</f>
        <v>60000</v>
      </c>
      <c r="F1134" s="124">
        <f>F1128+F1133</f>
        <v>60000</v>
      </c>
      <c r="G1134" s="126">
        <f>G1128+G1133</f>
        <v>60000</v>
      </c>
    </row>
    <row r="1135" ht="15" spans="1:7">
      <c r="A1135" s="72" t="s">
        <v>119</v>
      </c>
      <c r="B1135" s="73"/>
      <c r="C1135" s="71"/>
      <c r="D1135" s="71"/>
      <c r="E1135" s="71"/>
      <c r="F1135" s="71"/>
      <c r="G1135" s="71"/>
    </row>
    <row r="1136" ht="15" spans="1:7">
      <c r="A1136" s="74"/>
      <c r="B1136" s="73"/>
      <c r="C1136" s="71"/>
      <c r="D1136" s="71"/>
      <c r="E1136" s="71"/>
      <c r="F1136" s="71"/>
      <c r="G1136" s="71"/>
    </row>
    <row r="1137" ht="15" spans="1:7">
      <c r="A1137" s="74"/>
      <c r="B1137" s="73"/>
      <c r="C1137" s="71"/>
      <c r="D1137" s="71"/>
      <c r="E1137" s="71"/>
      <c r="F1137" s="71"/>
      <c r="G1137" s="71"/>
    </row>
    <row r="1138" spans="1:7">
      <c r="A1138" s="75" t="s">
        <v>120</v>
      </c>
      <c r="B1138" s="72" t="s">
        <v>121</v>
      </c>
      <c r="C1138" s="76"/>
      <c r="D1138" s="77"/>
      <c r="E1138" s="78" t="s">
        <v>122</v>
      </c>
      <c r="F1138" s="78"/>
      <c r="G1138" s="76"/>
    </row>
    <row r="1139" spans="1:7">
      <c r="A1139" s="81" t="s">
        <v>196</v>
      </c>
      <c r="B1139" s="81" t="s">
        <v>125</v>
      </c>
      <c r="C1139" s="81"/>
      <c r="D1139" s="81"/>
      <c r="E1139" s="81" t="s">
        <v>124</v>
      </c>
      <c r="F1139" s="81"/>
      <c r="G1139" s="81"/>
    </row>
    <row r="1140" spans="1:7">
      <c r="A1140" s="82" t="s">
        <v>126</v>
      </c>
      <c r="B1140" s="82" t="s">
        <v>127</v>
      </c>
      <c r="C1140" s="82"/>
      <c r="D1140" s="82"/>
      <c r="E1140" s="82" t="s">
        <v>126</v>
      </c>
      <c r="F1140" s="82"/>
      <c r="G1140" s="82"/>
    </row>
    <row r="1141" spans="1:7">
      <c r="A1141" s="82"/>
      <c r="B1141" s="82"/>
      <c r="C1141" s="82"/>
      <c r="D1141" s="82"/>
      <c r="E1141" s="82"/>
      <c r="F1141" s="82"/>
      <c r="G1141" s="97" t="s">
        <v>123</v>
      </c>
    </row>
    <row r="1142" spans="1:7">
      <c r="A1142" s="82"/>
      <c r="B1142" s="82"/>
      <c r="C1142" s="82"/>
      <c r="D1142" s="82"/>
      <c r="E1142" s="82"/>
      <c r="F1142" s="82"/>
      <c r="G1142" s="82"/>
    </row>
    <row r="1143" s="1" customFormat="1" spans="1:1">
      <c r="A1143" s="4" t="s">
        <v>261</v>
      </c>
    </row>
    <row r="1144" spans="1:8">
      <c r="A1144" s="5"/>
      <c r="B1144" s="5"/>
      <c r="C1144" s="5"/>
      <c r="D1144" s="5"/>
      <c r="E1144" s="5"/>
      <c r="F1144" s="5"/>
      <c r="G1144" s="5"/>
      <c r="H1144" s="5"/>
    </row>
    <row r="1145" spans="1:8">
      <c r="A1145" s="6" t="s">
        <v>204</v>
      </c>
      <c r="B1145" s="6"/>
      <c r="C1145" s="6"/>
      <c r="D1145" s="6"/>
      <c r="E1145" s="6"/>
      <c r="F1145" s="6"/>
      <c r="G1145" s="6"/>
      <c r="H1145" s="5"/>
    </row>
    <row r="1146" spans="1:8">
      <c r="A1146" s="7"/>
      <c r="B1146" s="7"/>
      <c r="C1146" s="7"/>
      <c r="D1146" s="7"/>
      <c r="E1146" s="7"/>
      <c r="F1146" s="7"/>
      <c r="G1146" s="7"/>
      <c r="H1146" s="5"/>
    </row>
    <row r="1147" spans="1:8">
      <c r="A1147" s="8" t="s">
        <v>205</v>
      </c>
      <c r="B1147" s="9" t="s">
        <v>206</v>
      </c>
      <c r="C1147" s="10"/>
      <c r="D1147" s="8" t="s">
        <v>207</v>
      </c>
      <c r="E1147" s="9">
        <v>2024</v>
      </c>
      <c r="F1147" s="10"/>
      <c r="G1147" s="10"/>
      <c r="H1147" s="5"/>
    </row>
    <row r="1148" ht="43.2" spans="1:8">
      <c r="A1148" s="15" t="s">
        <v>208</v>
      </c>
      <c r="B1148" s="12" t="s">
        <v>209</v>
      </c>
      <c r="C1148" s="16"/>
      <c r="D1148" s="15" t="s">
        <v>210</v>
      </c>
      <c r="E1148" s="83" t="s">
        <v>258</v>
      </c>
      <c r="F1148" s="16"/>
      <c r="G1148" s="16"/>
      <c r="H1148" s="5"/>
    </row>
    <row r="1149" spans="1:8">
      <c r="A1149" s="15" t="s">
        <v>212</v>
      </c>
      <c r="B1149" s="12" t="s">
        <v>213</v>
      </c>
      <c r="C1149" s="16"/>
      <c r="D1149" s="16"/>
      <c r="E1149" s="16"/>
      <c r="F1149" s="16"/>
      <c r="G1149" s="16"/>
      <c r="H1149" s="5"/>
    </row>
    <row r="1151" spans="1:7">
      <c r="A1151" s="17" t="s">
        <v>214</v>
      </c>
      <c r="B1151" s="17" t="s">
        <v>215</v>
      </c>
      <c r="C1151" s="18" t="s">
        <v>216</v>
      </c>
      <c r="D1151" s="19" t="s">
        <v>217</v>
      </c>
      <c r="E1151" s="20"/>
      <c r="F1151" s="21"/>
      <c r="G1151" s="22" t="s">
        <v>218</v>
      </c>
    </row>
    <row r="1152" ht="9.75" customHeight="1" spans="1:7">
      <c r="A1152" s="23"/>
      <c r="B1152" s="23"/>
      <c r="C1152" s="24"/>
      <c r="D1152" s="25" t="s">
        <v>219</v>
      </c>
      <c r="E1152" s="26" t="s">
        <v>220</v>
      </c>
      <c r="F1152" s="25" t="s">
        <v>221</v>
      </c>
      <c r="G1152" s="23"/>
    </row>
    <row r="1153" ht="26.4" spans="1:7">
      <c r="A1153" s="86" t="s">
        <v>256</v>
      </c>
      <c r="B1153" s="51"/>
      <c r="C1153" s="52"/>
      <c r="D1153" s="53"/>
      <c r="E1153" s="53"/>
      <c r="F1153" s="53"/>
      <c r="G1153" s="54"/>
    </row>
    <row r="1154" spans="1:7">
      <c r="A1154" s="35" t="s">
        <v>61</v>
      </c>
      <c r="B1154" s="35" t="s">
        <v>62</v>
      </c>
      <c r="C1154" s="36">
        <f>'[2]22mooe'!Y3</f>
        <v>69700</v>
      </c>
      <c r="D1154" s="37">
        <f>'[2]23mooe'!Y3</f>
        <v>24300</v>
      </c>
      <c r="E1154" s="37">
        <f t="shared" ref="E1154:E1165" si="29">F1154-D1154</f>
        <v>75700</v>
      </c>
      <c r="F1154" s="37">
        <v>100000</v>
      </c>
      <c r="G1154" s="38">
        <f>[2]MOOE!Y2</f>
        <v>150000</v>
      </c>
    </row>
    <row r="1155" spans="1:7">
      <c r="A1155" s="35" t="s">
        <v>63</v>
      </c>
      <c r="B1155" s="35" t="s">
        <v>64</v>
      </c>
      <c r="C1155" s="39">
        <f>'[2]22mooe'!Y4</f>
        <v>117600</v>
      </c>
      <c r="D1155" s="40">
        <f>'[2]23mooe'!Y4</f>
        <v>53100</v>
      </c>
      <c r="E1155" s="40">
        <f t="shared" si="29"/>
        <v>46900</v>
      </c>
      <c r="F1155" s="40">
        <v>100000</v>
      </c>
      <c r="G1155" s="41">
        <f>[2]MOOE!Y3</f>
        <v>150000</v>
      </c>
    </row>
    <row r="1156" spans="1:7">
      <c r="A1156" s="35" t="s">
        <v>65</v>
      </c>
      <c r="B1156" s="35" t="s">
        <v>66</v>
      </c>
      <c r="C1156" s="39">
        <f>'[2]22mooe'!Y5</f>
        <v>50000</v>
      </c>
      <c r="D1156" s="40">
        <f>'[2]23mooe'!Y5</f>
        <v>35053</v>
      </c>
      <c r="E1156" s="40">
        <f t="shared" si="29"/>
        <v>14947</v>
      </c>
      <c r="F1156" s="40">
        <v>50000</v>
      </c>
      <c r="G1156" s="41">
        <f>[2]MOOE!Y4</f>
        <v>50000</v>
      </c>
    </row>
    <row r="1157" spans="1:7">
      <c r="A1157" s="35" t="s">
        <v>67</v>
      </c>
      <c r="B1157" s="35" t="s">
        <v>68</v>
      </c>
      <c r="C1157" s="39">
        <f>'[2]22mooe'!Y7</f>
        <v>800000</v>
      </c>
      <c r="D1157" s="40">
        <f>'[2]23mooe'!Y7</f>
        <v>666434.08</v>
      </c>
      <c r="E1157" s="40">
        <f t="shared" si="29"/>
        <v>533565.92</v>
      </c>
      <c r="F1157" s="40">
        <v>1200000</v>
      </c>
      <c r="G1157" s="41">
        <f>[2]MOOE!Y6</f>
        <v>1200000</v>
      </c>
    </row>
    <row r="1158" spans="1:7">
      <c r="A1158" s="35" t="s">
        <v>75</v>
      </c>
      <c r="B1158" s="35" t="s">
        <v>76</v>
      </c>
      <c r="C1158" s="39">
        <v>0</v>
      </c>
      <c r="D1158" s="40">
        <v>0</v>
      </c>
      <c r="E1158" s="40">
        <v>0</v>
      </c>
      <c r="F1158" s="40">
        <v>0</v>
      </c>
      <c r="G1158" s="41">
        <f>[2]MOOE!Y10</f>
        <v>0</v>
      </c>
    </row>
    <row r="1159" spans="1:7">
      <c r="A1159" s="35" t="s">
        <v>259</v>
      </c>
      <c r="B1159" s="35" t="s">
        <v>80</v>
      </c>
      <c r="C1159" s="39">
        <v>0</v>
      </c>
      <c r="D1159" s="40">
        <v>0</v>
      </c>
      <c r="E1159" s="40">
        <f t="shared" si="29"/>
        <v>0</v>
      </c>
      <c r="F1159" s="40">
        <v>0</v>
      </c>
      <c r="G1159" s="41">
        <f>[2]MOOE!Y12</f>
        <v>0</v>
      </c>
    </row>
    <row r="1160" spans="1:7">
      <c r="A1160" s="35" t="s">
        <v>95</v>
      </c>
      <c r="B1160" s="35" t="s">
        <v>96</v>
      </c>
      <c r="C1160" s="39">
        <f>'[2]22mooe'!Y22</f>
        <v>163997</v>
      </c>
      <c r="D1160" s="40">
        <f>'[2]23mooe'!Y22</f>
        <v>228511</v>
      </c>
      <c r="E1160" s="40">
        <f t="shared" si="29"/>
        <v>71489</v>
      </c>
      <c r="F1160" s="40">
        <v>300000</v>
      </c>
      <c r="G1160" s="41">
        <f>[2]MOOE!Y20</f>
        <v>345000</v>
      </c>
    </row>
    <row r="1161" spans="1:7">
      <c r="A1161" s="35" t="s">
        <v>105</v>
      </c>
      <c r="B1161" s="35" t="s">
        <v>106</v>
      </c>
      <c r="C1161" s="39">
        <f>'[2]22mooe'!Y28</f>
        <v>165674.12</v>
      </c>
      <c r="D1161" s="40">
        <f>'[2]23mooe'!Y29</f>
        <v>196303</v>
      </c>
      <c r="E1161" s="40">
        <f t="shared" si="29"/>
        <v>3697</v>
      </c>
      <c r="F1161" s="40">
        <v>200000</v>
      </c>
      <c r="G1161" s="41">
        <f>[2]MOOE!Y25</f>
        <v>250000</v>
      </c>
    </row>
    <row r="1162" ht="18" customHeight="1" spans="1:7">
      <c r="A1162" s="90" t="s">
        <v>107</v>
      </c>
      <c r="B1162" s="91"/>
      <c r="C1162" s="92">
        <f>SUM(C1154:C1161)</f>
        <v>1366971.12</v>
      </c>
      <c r="D1162" s="46">
        <f>SUM(D1154:D1161)</f>
        <v>1203701.08</v>
      </c>
      <c r="E1162" s="46">
        <f t="shared" si="29"/>
        <v>746298.92</v>
      </c>
      <c r="F1162" s="92">
        <f>SUM(F1154:F1161)</f>
        <v>1950000</v>
      </c>
      <c r="G1162" s="85">
        <f>SUM(G1154:G1161)</f>
        <v>2145000</v>
      </c>
    </row>
    <row r="1163" ht="18" customHeight="1" spans="1:7">
      <c r="A1163" s="57" t="s">
        <v>108</v>
      </c>
      <c r="B1163" s="114"/>
      <c r="C1163" s="39"/>
      <c r="D1163" s="40"/>
      <c r="E1163" s="40">
        <f t="shared" si="29"/>
        <v>0</v>
      </c>
      <c r="F1163" s="40"/>
      <c r="G1163" s="41"/>
    </row>
    <row r="1164" spans="1:7">
      <c r="A1164" s="35" t="s">
        <v>111</v>
      </c>
      <c r="B1164" s="103" t="s">
        <v>130</v>
      </c>
      <c r="C1164" s="39">
        <f>'[2]22mooe'!Y32</f>
        <v>49502</v>
      </c>
      <c r="D1164" s="40"/>
      <c r="E1164" s="40">
        <f t="shared" si="29"/>
        <v>0</v>
      </c>
      <c r="F1164" s="40">
        <v>0</v>
      </c>
      <c r="G1164" s="41">
        <f>[2]MOOE!Y29</f>
        <v>0</v>
      </c>
    </row>
    <row r="1165" spans="1:7">
      <c r="A1165" s="35" t="s">
        <v>131</v>
      </c>
      <c r="B1165" s="103" t="s">
        <v>110</v>
      </c>
      <c r="C1165" s="39">
        <v>0</v>
      </c>
      <c r="D1165" s="40"/>
      <c r="E1165" s="40">
        <f t="shared" si="29"/>
        <v>0</v>
      </c>
      <c r="F1165" s="40">
        <v>0</v>
      </c>
      <c r="G1165" s="41">
        <f>[2]MOOE!Y31</f>
        <v>50000</v>
      </c>
    </row>
    <row r="1166" spans="1:7">
      <c r="A1166" s="35" t="s">
        <v>132</v>
      </c>
      <c r="B1166" s="103" t="s">
        <v>116</v>
      </c>
      <c r="C1166" s="55">
        <f>'[2]22mooe'!Y35</f>
        <v>50000</v>
      </c>
      <c r="D1166" s="40">
        <v>0</v>
      </c>
      <c r="E1166" s="40">
        <v>0</v>
      </c>
      <c r="F1166" s="40">
        <v>0</v>
      </c>
      <c r="G1166" s="41">
        <f>[2]MOOE!Y30</f>
        <v>0</v>
      </c>
    </row>
    <row r="1167" ht="18" customHeight="1" spans="1:7">
      <c r="A1167" s="60" t="s">
        <v>117</v>
      </c>
      <c r="B1167" s="127"/>
      <c r="C1167" s="63">
        <f>SUM(C1164:C1166)</f>
        <v>99502</v>
      </c>
      <c r="D1167" s="62">
        <f>SUM(D1164:D1166)</f>
        <v>0</v>
      </c>
      <c r="E1167" s="63">
        <f>F1167-D1167</f>
        <v>0</v>
      </c>
      <c r="F1167" s="62">
        <f>SUM(F1164:F1166)</f>
        <v>0</v>
      </c>
      <c r="G1167" s="64">
        <f>SUM(G1164:G1166)</f>
        <v>50000</v>
      </c>
    </row>
    <row r="1168" ht="20.25" customHeight="1" spans="1:7">
      <c r="A1168" s="44"/>
      <c r="B1168" s="66"/>
      <c r="C1168" s="125">
        <f>C1162+C1167</f>
        <v>1466473.12</v>
      </c>
      <c r="D1168" s="125">
        <f>D1162+D1167</f>
        <v>1203701.08</v>
      </c>
      <c r="E1168" s="125">
        <f>F1168-D1168</f>
        <v>746298.92</v>
      </c>
      <c r="F1168" s="125">
        <f>F1162+F1167</f>
        <v>1950000</v>
      </c>
      <c r="G1168" s="126">
        <f>G1162+G1167</f>
        <v>2195000</v>
      </c>
    </row>
    <row r="1169" ht="15" spans="1:7">
      <c r="A1169" s="72" t="s">
        <v>119</v>
      </c>
      <c r="B1169" s="73"/>
      <c r="C1169" s="71"/>
      <c r="D1169" s="71"/>
      <c r="E1169" s="71"/>
      <c r="F1169" s="71"/>
      <c r="G1169" s="71"/>
    </row>
    <row r="1170" ht="15" spans="1:7">
      <c r="A1170" s="74"/>
      <c r="B1170" s="73"/>
      <c r="C1170" s="71"/>
      <c r="D1170" s="71"/>
      <c r="E1170" s="71"/>
      <c r="F1170" s="71"/>
      <c r="G1170" s="71"/>
    </row>
    <row r="1171" spans="1:7">
      <c r="A1171" s="75" t="s">
        <v>120</v>
      </c>
      <c r="B1171" s="72" t="s">
        <v>121</v>
      </c>
      <c r="C1171" s="76"/>
      <c r="D1171" s="77"/>
      <c r="E1171" s="78" t="s">
        <v>122</v>
      </c>
      <c r="F1171" s="78"/>
      <c r="G1171" s="76"/>
    </row>
    <row r="1172" spans="1:8">
      <c r="A1172" s="81" t="s">
        <v>124</v>
      </c>
      <c r="B1172" s="81" t="s">
        <v>125</v>
      </c>
      <c r="C1172" s="81"/>
      <c r="D1172" s="81"/>
      <c r="E1172" s="81" t="s">
        <v>124</v>
      </c>
      <c r="F1172" s="81"/>
      <c r="G1172" s="81"/>
      <c r="H1172" s="97" t="s">
        <v>123</v>
      </c>
    </row>
    <row r="1173" spans="1:7">
      <c r="A1173" s="82" t="s">
        <v>126</v>
      </c>
      <c r="B1173" s="82" t="s">
        <v>127</v>
      </c>
      <c r="C1173" s="82"/>
      <c r="D1173" s="82"/>
      <c r="E1173" s="82" t="s">
        <v>126</v>
      </c>
      <c r="F1173" s="82"/>
      <c r="G1173" s="82"/>
    </row>
    <row r="1174" spans="1:7">
      <c r="A1174" s="82"/>
      <c r="B1174" s="82"/>
      <c r="C1174" s="82"/>
      <c r="D1174" s="82"/>
      <c r="E1174" s="82"/>
      <c r="F1174" s="82"/>
      <c r="G1174" s="82"/>
    </row>
    <row r="1175" s="1" customFormat="1" spans="1:1">
      <c r="A1175" s="4" t="s">
        <v>261</v>
      </c>
    </row>
    <row r="1176" spans="1:8">
      <c r="A1176" s="5"/>
      <c r="B1176" s="5"/>
      <c r="C1176" s="5"/>
      <c r="D1176" s="5"/>
      <c r="E1176" s="5"/>
      <c r="F1176" s="5"/>
      <c r="G1176" s="5"/>
      <c r="H1176" s="5"/>
    </row>
    <row r="1177" spans="1:8">
      <c r="A1177" s="6" t="s">
        <v>204</v>
      </c>
      <c r="B1177" s="6"/>
      <c r="C1177" s="6"/>
      <c r="D1177" s="6"/>
      <c r="E1177" s="6"/>
      <c r="F1177" s="6"/>
      <c r="G1177" s="6"/>
      <c r="H1177" s="5"/>
    </row>
    <row r="1178" spans="1:8">
      <c r="A1178" s="7"/>
      <c r="B1178" s="7"/>
      <c r="C1178" s="7"/>
      <c r="D1178" s="7"/>
      <c r="E1178" s="7"/>
      <c r="F1178" s="7"/>
      <c r="G1178" s="7"/>
      <c r="H1178" s="5"/>
    </row>
    <row r="1179" spans="1:8">
      <c r="A1179" s="8" t="s">
        <v>205</v>
      </c>
      <c r="B1179" s="9" t="s">
        <v>206</v>
      </c>
      <c r="C1179" s="10"/>
      <c r="D1179" s="8" t="s">
        <v>207</v>
      </c>
      <c r="E1179" s="9">
        <v>2024</v>
      </c>
      <c r="F1179" s="10"/>
      <c r="G1179" s="10"/>
      <c r="H1179" s="5"/>
    </row>
    <row r="1180" ht="43.2" spans="1:8">
      <c r="A1180" s="15" t="s">
        <v>208</v>
      </c>
      <c r="B1180" s="12" t="s">
        <v>209</v>
      </c>
      <c r="C1180" s="16"/>
      <c r="D1180" s="15" t="s">
        <v>210</v>
      </c>
      <c r="E1180" s="83" t="s">
        <v>260</v>
      </c>
      <c r="F1180" s="16"/>
      <c r="G1180" s="16"/>
      <c r="H1180" s="5"/>
    </row>
    <row r="1181" spans="1:8">
      <c r="A1181" s="15" t="s">
        <v>212</v>
      </c>
      <c r="B1181" s="12" t="s">
        <v>213</v>
      </c>
      <c r="C1181" s="16"/>
      <c r="D1181" s="16"/>
      <c r="E1181" s="16"/>
      <c r="F1181" s="16"/>
      <c r="G1181" s="16"/>
      <c r="H1181" s="5"/>
    </row>
    <row r="1183" spans="1:7">
      <c r="A1183" s="17" t="s">
        <v>214</v>
      </c>
      <c r="B1183" s="17" t="s">
        <v>215</v>
      </c>
      <c r="C1183" s="18" t="s">
        <v>216</v>
      </c>
      <c r="D1183" s="19" t="s">
        <v>217</v>
      </c>
      <c r="E1183" s="20"/>
      <c r="F1183" s="21"/>
      <c r="G1183" s="22" t="s">
        <v>218</v>
      </c>
    </row>
    <row r="1184" ht="9.75" customHeight="1" spans="1:7">
      <c r="A1184" s="23"/>
      <c r="B1184" s="23"/>
      <c r="C1184" s="24"/>
      <c r="D1184" s="25" t="s">
        <v>219</v>
      </c>
      <c r="E1184" s="26" t="s">
        <v>220</v>
      </c>
      <c r="F1184" s="25" t="s">
        <v>221</v>
      </c>
      <c r="G1184" s="23"/>
    </row>
    <row r="1185" ht="26.4" spans="1:7">
      <c r="A1185" s="86" t="s">
        <v>239</v>
      </c>
      <c r="B1185" s="51"/>
      <c r="C1185" s="52"/>
      <c r="D1185" s="53"/>
      <c r="E1185" s="53"/>
      <c r="F1185" s="53"/>
      <c r="G1185" s="54"/>
    </row>
    <row r="1186" spans="1:7">
      <c r="A1186" s="35" t="s">
        <v>61</v>
      </c>
      <c r="B1186" s="35" t="s">
        <v>62</v>
      </c>
      <c r="C1186" s="36">
        <f>'[2]22mooe'!X3</f>
        <v>50000</v>
      </c>
      <c r="D1186" s="37">
        <f>'[2]23mooe'!X3</f>
        <v>0</v>
      </c>
      <c r="E1186" s="37">
        <f>F1186-D1186</f>
        <v>50000</v>
      </c>
      <c r="F1186" s="37">
        <v>50000</v>
      </c>
      <c r="G1186" s="38">
        <f>[2]MOOE!X2</f>
        <v>50000</v>
      </c>
    </row>
    <row r="1187" spans="1:7">
      <c r="A1187" s="35" t="s">
        <v>63</v>
      </c>
      <c r="B1187" s="35" t="s">
        <v>64</v>
      </c>
      <c r="C1187" s="39">
        <f>'[2]22mooe'!X4</f>
        <v>39120</v>
      </c>
      <c r="D1187" s="40">
        <f>'[2]23mooe'!X4</f>
        <v>20500</v>
      </c>
      <c r="E1187" s="40">
        <f>F1187-D1187</f>
        <v>9500</v>
      </c>
      <c r="F1187" s="40">
        <v>30000</v>
      </c>
      <c r="G1187" s="41">
        <f>[2]MOOE!X3</f>
        <v>30000</v>
      </c>
    </row>
    <row r="1188" spans="1:7">
      <c r="A1188" s="35" t="s">
        <v>65</v>
      </c>
      <c r="B1188" s="35" t="s">
        <v>66</v>
      </c>
      <c r="C1188" s="39">
        <f>'[2]22mooe'!X5</f>
        <v>0</v>
      </c>
      <c r="D1188" s="40">
        <f>'[2]23mooe'!X5</f>
        <v>0</v>
      </c>
      <c r="E1188" s="40">
        <f>F1188-D1188</f>
        <v>30000</v>
      </c>
      <c r="F1188" s="40">
        <v>30000</v>
      </c>
      <c r="G1188" s="41">
        <f>[2]MOOE!X4</f>
        <v>30000</v>
      </c>
    </row>
    <row r="1189" spans="1:7">
      <c r="A1189" s="35" t="s">
        <v>67</v>
      </c>
      <c r="B1189" s="35" t="s">
        <v>68</v>
      </c>
      <c r="C1189" s="39">
        <v>0</v>
      </c>
      <c r="D1189" s="40">
        <v>0</v>
      </c>
      <c r="E1189" s="40">
        <v>0</v>
      </c>
      <c r="F1189" s="40">
        <v>0</v>
      </c>
      <c r="G1189" s="41">
        <v>0</v>
      </c>
    </row>
    <row r="1190" spans="1:7">
      <c r="A1190" s="35" t="s">
        <v>89</v>
      </c>
      <c r="B1190" s="35" t="s">
        <v>90</v>
      </c>
      <c r="C1190" s="39">
        <v>0</v>
      </c>
      <c r="D1190" s="40">
        <f>'[2]23mooe'!X19</f>
        <v>0</v>
      </c>
      <c r="E1190" s="40">
        <f>F1190-D1190</f>
        <v>0</v>
      </c>
      <c r="F1190" s="40">
        <v>0</v>
      </c>
      <c r="G1190" s="41">
        <f>[2]MOOE!X17</f>
        <v>0</v>
      </c>
    </row>
    <row r="1191" spans="1:7">
      <c r="A1191" s="35" t="s">
        <v>95</v>
      </c>
      <c r="B1191" s="35" t="s">
        <v>96</v>
      </c>
      <c r="C1191" s="39">
        <v>0</v>
      </c>
      <c r="D1191" s="40">
        <v>0</v>
      </c>
      <c r="E1191" s="40">
        <f>F1191-D1191</f>
        <v>0</v>
      </c>
      <c r="F1191" s="40">
        <v>0</v>
      </c>
      <c r="G1191" s="41">
        <v>0</v>
      </c>
    </row>
    <row r="1192" spans="1:7">
      <c r="A1192" s="35" t="s">
        <v>105</v>
      </c>
      <c r="B1192" s="35" t="s">
        <v>106</v>
      </c>
      <c r="C1192" s="39">
        <f>'[2]22mooe'!X28</f>
        <v>46308.42</v>
      </c>
      <c r="D1192" s="40">
        <f>'[2]23mooe'!X29</f>
        <v>47500</v>
      </c>
      <c r="E1192" s="40">
        <f>F1192-D1192</f>
        <v>2500</v>
      </c>
      <c r="F1192" s="40">
        <v>50000</v>
      </c>
      <c r="G1192" s="41">
        <f>[2]MOOE!X25</f>
        <v>50000</v>
      </c>
    </row>
    <row r="1193" ht="18" customHeight="1" spans="1:7">
      <c r="A1193" s="90" t="s">
        <v>107</v>
      </c>
      <c r="B1193" s="91"/>
      <c r="C1193" s="92">
        <f>SUM(C1186:C1192)</f>
        <v>135428.42</v>
      </c>
      <c r="D1193" s="46">
        <f>SUM(D1186:D1192)</f>
        <v>68000</v>
      </c>
      <c r="E1193" s="46">
        <f>F1193-D1193</f>
        <v>92000</v>
      </c>
      <c r="F1193" s="92">
        <f>SUM(F1186:F1192)</f>
        <v>160000</v>
      </c>
      <c r="G1193" s="85">
        <f>SUM(G1186:G1192)</f>
        <v>160000</v>
      </c>
    </row>
    <row r="1194" ht="18" customHeight="1" spans="1:7">
      <c r="A1194" s="57" t="s">
        <v>108</v>
      </c>
      <c r="B1194" s="114"/>
      <c r="C1194" s="39"/>
      <c r="D1194" s="40"/>
      <c r="E1194" s="40"/>
      <c r="F1194" s="40"/>
      <c r="G1194" s="41"/>
    </row>
    <row r="1195" spans="1:7">
      <c r="A1195" s="35" t="s">
        <v>131</v>
      </c>
      <c r="B1195" s="103" t="s">
        <v>110</v>
      </c>
      <c r="C1195" s="39">
        <v>0</v>
      </c>
      <c r="D1195" s="40">
        <v>0</v>
      </c>
      <c r="E1195" s="40">
        <f>F1195-D1195</f>
        <v>0</v>
      </c>
      <c r="F1195" s="40">
        <v>0</v>
      </c>
      <c r="G1195" s="41">
        <v>0</v>
      </c>
    </row>
    <row r="1196" spans="1:7">
      <c r="A1196" s="35" t="s">
        <v>138</v>
      </c>
      <c r="B1196" s="35" t="s">
        <v>114</v>
      </c>
      <c r="C1196" s="39">
        <v>0</v>
      </c>
      <c r="D1196" s="40">
        <v>0</v>
      </c>
      <c r="E1196" s="40">
        <f>F1196-D1196</f>
        <v>0</v>
      </c>
      <c r="F1196" s="40">
        <v>0</v>
      </c>
      <c r="G1196" s="41">
        <v>0</v>
      </c>
    </row>
    <row r="1197" spans="1:7">
      <c r="A1197" s="35" t="s">
        <v>132</v>
      </c>
      <c r="B1197" s="103" t="s">
        <v>116</v>
      </c>
      <c r="C1197" s="39">
        <v>0</v>
      </c>
      <c r="D1197" s="40">
        <v>0</v>
      </c>
      <c r="E1197" s="40">
        <f>F1197-D1197</f>
        <v>0</v>
      </c>
      <c r="F1197" s="40">
        <v>0</v>
      </c>
      <c r="G1197" s="41">
        <v>0</v>
      </c>
    </row>
    <row r="1198" ht="18" customHeight="1" spans="1:7">
      <c r="A1198" s="60" t="s">
        <v>117</v>
      </c>
      <c r="B1198" s="61"/>
      <c r="C1198" s="62">
        <f>SUM(C1195:C1197)</f>
        <v>0</v>
      </c>
      <c r="D1198" s="62">
        <f>SUM(D1195:D1197)</f>
        <v>0</v>
      </c>
      <c r="E1198" s="63">
        <f>F1198-D1198</f>
        <v>0</v>
      </c>
      <c r="F1198" s="62">
        <f>SUM(F1195:F1197)</f>
        <v>0</v>
      </c>
      <c r="G1198" s="64">
        <f>SUM(G1195:G1197)</f>
        <v>0</v>
      </c>
    </row>
    <row r="1199" ht="20.25" customHeight="1" spans="1:7">
      <c r="A1199" s="65" t="s">
        <v>118</v>
      </c>
      <c r="B1199" s="66"/>
      <c r="C1199" s="126">
        <f>C1193+C1198</f>
        <v>135428.42</v>
      </c>
      <c r="D1199" s="126">
        <f>D1193+D1198</f>
        <v>68000</v>
      </c>
      <c r="E1199" s="125">
        <f>F1199-D1199</f>
        <v>92000</v>
      </c>
      <c r="F1199" s="126">
        <f>F1193+F1198</f>
        <v>160000</v>
      </c>
      <c r="G1199" s="126">
        <f>G1193+G1198</f>
        <v>160000</v>
      </c>
    </row>
    <row r="1200" ht="15" spans="1:7">
      <c r="A1200" s="72" t="s">
        <v>119</v>
      </c>
      <c r="B1200" s="73"/>
      <c r="C1200" s="71"/>
      <c r="D1200" s="71"/>
      <c r="E1200" s="71"/>
      <c r="F1200" s="71"/>
      <c r="G1200" s="71"/>
    </row>
    <row r="1201" ht="15" spans="1:7">
      <c r="A1201" s="74"/>
      <c r="B1201" s="73"/>
      <c r="C1201" s="71"/>
      <c r="D1201" s="71"/>
      <c r="E1201" s="71"/>
      <c r="F1201" s="71"/>
      <c r="G1201" s="71"/>
    </row>
    <row r="1202" spans="1:7">
      <c r="A1202" s="75" t="s">
        <v>120</v>
      </c>
      <c r="B1202" s="72" t="s">
        <v>121</v>
      </c>
      <c r="C1202" s="76"/>
      <c r="D1202" s="77"/>
      <c r="E1202" s="78" t="s">
        <v>122</v>
      </c>
      <c r="F1202" s="78"/>
      <c r="G1202" s="76"/>
    </row>
    <row r="1203" spans="1:7">
      <c r="A1203" s="81" t="s">
        <v>124</v>
      </c>
      <c r="B1203" s="81" t="s">
        <v>125</v>
      </c>
      <c r="C1203" s="81"/>
      <c r="D1203" s="81"/>
      <c r="E1203" s="81" t="s">
        <v>124</v>
      </c>
      <c r="F1203" s="81"/>
      <c r="G1203" s="81"/>
    </row>
    <row r="1204" spans="1:7">
      <c r="A1204" s="82" t="s">
        <v>126</v>
      </c>
      <c r="B1204" s="82" t="s">
        <v>127</v>
      </c>
      <c r="C1204" s="82"/>
      <c r="D1204" s="82"/>
      <c r="E1204" s="82" t="s">
        <v>126</v>
      </c>
      <c r="F1204" s="82"/>
      <c r="G1204" s="82"/>
    </row>
    <row r="1205" spans="1:8">
      <c r="A1205" s="82"/>
      <c r="B1205" s="82"/>
      <c r="C1205" s="82"/>
      <c r="D1205" s="82"/>
      <c r="E1205" s="82"/>
      <c r="F1205" s="82"/>
      <c r="G1205" s="82"/>
      <c r="H1205" s="97" t="s">
        <v>133</v>
      </c>
    </row>
    <row r="1206" spans="1:7">
      <c r="A1206" s="98"/>
      <c r="B1206" s="98"/>
      <c r="C1206" s="98"/>
      <c r="D1206" s="98"/>
      <c r="E1206" s="98"/>
      <c r="F1206" s="98"/>
      <c r="G1206" s="98"/>
    </row>
    <row r="1207" s="1" customFormat="1" spans="1:1">
      <c r="A1207" s="4" t="s">
        <v>261</v>
      </c>
    </row>
    <row r="1208" spans="1:8">
      <c r="A1208" s="5"/>
      <c r="B1208" s="5"/>
      <c r="C1208" s="5"/>
      <c r="D1208" s="5"/>
      <c r="E1208" s="5"/>
      <c r="F1208" s="5"/>
      <c r="G1208" s="5"/>
      <c r="H1208" s="5"/>
    </row>
    <row r="1209" spans="1:8">
      <c r="A1209" s="6" t="s">
        <v>204</v>
      </c>
      <c r="B1209" s="6"/>
      <c r="C1209" s="6"/>
      <c r="D1209" s="6"/>
      <c r="E1209" s="6"/>
      <c r="F1209" s="6"/>
      <c r="G1209" s="6"/>
      <c r="H1209" s="5"/>
    </row>
    <row r="1210" spans="1:8">
      <c r="A1210" s="7"/>
      <c r="B1210" s="7"/>
      <c r="C1210" s="7"/>
      <c r="D1210" s="7"/>
      <c r="E1210" s="7"/>
      <c r="F1210" s="7"/>
      <c r="G1210" s="7"/>
      <c r="H1210" s="5"/>
    </row>
    <row r="1211" spans="1:8">
      <c r="A1211" s="8" t="s">
        <v>205</v>
      </c>
      <c r="B1211" s="9" t="s">
        <v>206</v>
      </c>
      <c r="C1211" s="10"/>
      <c r="D1211" s="8" t="s">
        <v>207</v>
      </c>
      <c r="E1211" s="9">
        <v>2024</v>
      </c>
      <c r="F1211" s="10"/>
      <c r="G1211" s="10"/>
      <c r="H1211" s="5"/>
    </row>
    <row r="1212" ht="43.2" spans="1:8">
      <c r="A1212" s="15" t="s">
        <v>208</v>
      </c>
      <c r="B1212" s="12" t="s">
        <v>209</v>
      </c>
      <c r="C1212" s="16"/>
      <c r="D1212" s="15" t="s">
        <v>210</v>
      </c>
      <c r="E1212" s="83" t="s">
        <v>199</v>
      </c>
      <c r="F1212" s="16"/>
      <c r="G1212" s="16"/>
      <c r="H1212" s="5"/>
    </row>
    <row r="1213" spans="1:8">
      <c r="A1213" s="15" t="s">
        <v>212</v>
      </c>
      <c r="B1213" s="12" t="s">
        <v>213</v>
      </c>
      <c r="C1213" s="16"/>
      <c r="D1213" s="16"/>
      <c r="E1213" s="16"/>
      <c r="F1213" s="16"/>
      <c r="G1213" s="16"/>
      <c r="H1213" s="5"/>
    </row>
    <row r="1215" spans="1:7">
      <c r="A1215" s="17" t="s">
        <v>214</v>
      </c>
      <c r="B1215" s="17" t="s">
        <v>215</v>
      </c>
      <c r="C1215" s="18" t="s">
        <v>216</v>
      </c>
      <c r="D1215" s="19" t="s">
        <v>217</v>
      </c>
      <c r="E1215" s="20"/>
      <c r="F1215" s="21"/>
      <c r="G1215" s="22" t="s">
        <v>218</v>
      </c>
    </row>
    <row r="1216" ht="9.75" customHeight="1" spans="1:7">
      <c r="A1216" s="23"/>
      <c r="B1216" s="23"/>
      <c r="C1216" s="24"/>
      <c r="D1216" s="25" t="s">
        <v>219</v>
      </c>
      <c r="E1216" s="26" t="s">
        <v>220</v>
      </c>
      <c r="F1216" s="25" t="s">
        <v>221</v>
      </c>
      <c r="G1216" s="23"/>
    </row>
    <row r="1217" ht="26.4" spans="1:7">
      <c r="A1217" s="86" t="s">
        <v>239</v>
      </c>
      <c r="B1217" s="51"/>
      <c r="C1217" s="52"/>
      <c r="D1217" s="53"/>
      <c r="E1217" s="53"/>
      <c r="F1217" s="53"/>
      <c r="G1217" s="54"/>
    </row>
    <row r="1218" spans="1:7">
      <c r="A1218" s="35" t="s">
        <v>61</v>
      </c>
      <c r="B1218" s="35" t="s">
        <v>62</v>
      </c>
      <c r="C1218" s="36">
        <f>'[2]22mooe'!Z3</f>
        <v>52279</v>
      </c>
      <c r="D1218" s="37">
        <f>'[2]23mooe'!Z3</f>
        <v>11900</v>
      </c>
      <c r="E1218" s="37">
        <f>F1218-D1218</f>
        <v>48100</v>
      </c>
      <c r="F1218" s="37">
        <v>60000</v>
      </c>
      <c r="G1218" s="38">
        <f>[2]MOOE!Z2</f>
        <v>60000</v>
      </c>
    </row>
    <row r="1219" spans="1:7">
      <c r="A1219" s="35" t="s">
        <v>63</v>
      </c>
      <c r="B1219" s="35" t="s">
        <v>64</v>
      </c>
      <c r="C1219" s="39">
        <f>'[2]22mooe'!Z4</f>
        <v>60000</v>
      </c>
      <c r="D1219" s="40">
        <f>'[2]23mooe'!Z4</f>
        <v>0</v>
      </c>
      <c r="E1219" s="40">
        <f>F1219-D1219</f>
        <v>60000</v>
      </c>
      <c r="F1219" s="40">
        <v>60000</v>
      </c>
      <c r="G1219" s="41">
        <f>[2]MOOE!Z3</f>
        <v>60000</v>
      </c>
    </row>
    <row r="1220" spans="1:7">
      <c r="A1220" s="35" t="s">
        <v>65</v>
      </c>
      <c r="B1220" s="35" t="s">
        <v>66</v>
      </c>
      <c r="C1220" s="39">
        <f>'[2]22mooe'!Z5</f>
        <v>17500</v>
      </c>
      <c r="D1220" s="40">
        <f>'[2]23mooe'!Z5</f>
        <v>0</v>
      </c>
      <c r="E1220" s="40">
        <f>F1220-D1220</f>
        <v>30000</v>
      </c>
      <c r="F1220" s="40">
        <v>30000</v>
      </c>
      <c r="G1220" s="41">
        <f>[2]MOOE!Z4</f>
        <v>30000</v>
      </c>
    </row>
    <row r="1221" spans="1:7">
      <c r="A1221" s="35" t="s">
        <v>67</v>
      </c>
      <c r="B1221" s="35" t="s">
        <v>68</v>
      </c>
      <c r="C1221" s="39">
        <v>0</v>
      </c>
      <c r="D1221" s="40">
        <v>0</v>
      </c>
      <c r="E1221" s="40">
        <v>0</v>
      </c>
      <c r="F1221" s="40">
        <v>0</v>
      </c>
      <c r="G1221" s="41">
        <v>0</v>
      </c>
    </row>
    <row r="1222" spans="1:7">
      <c r="A1222" s="35" t="s">
        <v>89</v>
      </c>
      <c r="B1222" s="35" t="s">
        <v>90</v>
      </c>
      <c r="C1222" s="39">
        <v>0</v>
      </c>
      <c r="D1222" s="40">
        <v>0</v>
      </c>
      <c r="E1222" s="40">
        <f>F1222-D1222</f>
        <v>0</v>
      </c>
      <c r="F1222" s="40">
        <v>0</v>
      </c>
      <c r="G1222" s="41">
        <v>0</v>
      </c>
    </row>
    <row r="1223" spans="1:7">
      <c r="A1223" s="35" t="s">
        <v>95</v>
      </c>
      <c r="B1223" s="35" t="s">
        <v>96</v>
      </c>
      <c r="C1223" s="39">
        <v>0</v>
      </c>
      <c r="D1223" s="40">
        <v>0</v>
      </c>
      <c r="E1223" s="40">
        <f>F1223-D1223</f>
        <v>0</v>
      </c>
      <c r="F1223" s="40">
        <v>0</v>
      </c>
      <c r="G1223" s="41">
        <v>0</v>
      </c>
    </row>
    <row r="1224" spans="1:7">
      <c r="A1224" s="35" t="s">
        <v>105</v>
      </c>
      <c r="B1224" s="35" t="s">
        <v>106</v>
      </c>
      <c r="C1224" s="39">
        <f>'[2]22mooe'!Z28</f>
        <v>46623.2</v>
      </c>
      <c r="D1224" s="40">
        <f>'[2]23mooe'!Z29</f>
        <v>19600</v>
      </c>
      <c r="E1224" s="40">
        <f>F1224-D1224</f>
        <v>80400</v>
      </c>
      <c r="F1224" s="40">
        <v>100000</v>
      </c>
      <c r="G1224" s="41">
        <f>[2]MOOE!Z25</f>
        <v>100000</v>
      </c>
    </row>
    <row r="1225" ht="18" customHeight="1" spans="1:7">
      <c r="A1225" s="90" t="s">
        <v>107</v>
      </c>
      <c r="B1225" s="91"/>
      <c r="C1225" s="92">
        <f>SUM(C1218:C1224)</f>
        <v>176402.2</v>
      </c>
      <c r="D1225" s="46">
        <f>SUM(D1218:D1224)</f>
        <v>31500</v>
      </c>
      <c r="E1225" s="46">
        <f>F1225-D1225</f>
        <v>218500</v>
      </c>
      <c r="F1225" s="92">
        <f>SUM(F1218:F1224)</f>
        <v>250000</v>
      </c>
      <c r="G1225" s="85">
        <f>SUM(G1218:G1224)</f>
        <v>250000</v>
      </c>
    </row>
    <row r="1226" ht="18" customHeight="1" spans="1:7">
      <c r="A1226" s="57" t="s">
        <v>108</v>
      </c>
      <c r="B1226" s="114"/>
      <c r="C1226" s="39"/>
      <c r="D1226" s="40"/>
      <c r="E1226" s="40"/>
      <c r="F1226" s="40"/>
      <c r="G1226" s="41"/>
    </row>
    <row r="1227" spans="1:7">
      <c r="A1227" s="35" t="s">
        <v>131</v>
      </c>
      <c r="B1227" s="103" t="s">
        <v>110</v>
      </c>
      <c r="C1227" s="39">
        <v>0</v>
      </c>
      <c r="D1227" s="40">
        <v>0</v>
      </c>
      <c r="E1227" s="40">
        <f>F1227-D1227</f>
        <v>0</v>
      </c>
      <c r="F1227" s="40">
        <v>0</v>
      </c>
      <c r="G1227" s="41">
        <f>[2]MOOE!Z31</f>
        <v>50000</v>
      </c>
    </row>
    <row r="1228" spans="1:7">
      <c r="A1228" s="35" t="s">
        <v>138</v>
      </c>
      <c r="B1228" s="35" t="s">
        <v>114</v>
      </c>
      <c r="C1228" s="39">
        <v>0</v>
      </c>
      <c r="D1228" s="40">
        <v>0</v>
      </c>
      <c r="E1228" s="40">
        <f>F1228-D1228</f>
        <v>0</v>
      </c>
      <c r="F1228" s="40">
        <v>0</v>
      </c>
      <c r="G1228" s="41">
        <v>0</v>
      </c>
    </row>
    <row r="1229" spans="1:7">
      <c r="A1229" s="35" t="s">
        <v>132</v>
      </c>
      <c r="B1229" s="103" t="s">
        <v>116</v>
      </c>
      <c r="C1229" s="39">
        <v>0</v>
      </c>
      <c r="D1229" s="40">
        <v>0</v>
      </c>
      <c r="E1229" s="40">
        <f>F1229-D1229</f>
        <v>0</v>
      </c>
      <c r="F1229" s="40">
        <v>0</v>
      </c>
      <c r="G1229" s="41">
        <v>0</v>
      </c>
    </row>
    <row r="1230" ht="18" customHeight="1" spans="1:7">
      <c r="A1230" s="60" t="s">
        <v>117</v>
      </c>
      <c r="B1230" s="61"/>
      <c r="C1230" s="62">
        <f>SUM(C1227:C1229)</f>
        <v>0</v>
      </c>
      <c r="D1230" s="62">
        <f>SUM(D1227:D1229)</f>
        <v>0</v>
      </c>
      <c r="E1230" s="63">
        <f>F1230-D1230</f>
        <v>0</v>
      </c>
      <c r="F1230" s="62">
        <f>SUM(F1227:F1229)</f>
        <v>0</v>
      </c>
      <c r="G1230" s="64">
        <f>SUM(G1227:G1229)</f>
        <v>50000</v>
      </c>
    </row>
    <row r="1231" ht="20.25" customHeight="1" spans="1:7">
      <c r="A1231" s="65" t="s">
        <v>118</v>
      </c>
      <c r="B1231" s="66"/>
      <c r="C1231" s="126">
        <f>C1225+C1230</f>
        <v>176402.2</v>
      </c>
      <c r="D1231" s="126">
        <f>D1225+D1230</f>
        <v>31500</v>
      </c>
      <c r="E1231" s="125">
        <f>F1231-D1231</f>
        <v>218500</v>
      </c>
      <c r="F1231" s="126">
        <f>F1225+F1230</f>
        <v>250000</v>
      </c>
      <c r="G1231" s="126">
        <f>G1225+G1230</f>
        <v>300000</v>
      </c>
    </row>
    <row r="1232" ht="15" spans="1:7">
      <c r="A1232" s="72" t="s">
        <v>119</v>
      </c>
      <c r="B1232" s="73"/>
      <c r="C1232" s="71"/>
      <c r="D1232" s="71"/>
      <c r="E1232" s="71"/>
      <c r="F1232" s="71"/>
      <c r="G1232" s="71"/>
    </row>
    <row r="1233" ht="15" spans="1:7">
      <c r="A1233" s="74"/>
      <c r="B1233" s="73"/>
      <c r="C1233" s="71"/>
      <c r="D1233" s="71"/>
      <c r="E1233" s="71"/>
      <c r="F1233" s="71"/>
      <c r="G1233" s="71"/>
    </row>
    <row r="1234" spans="1:7">
      <c r="A1234" s="75" t="s">
        <v>120</v>
      </c>
      <c r="B1234" s="72" t="s">
        <v>121</v>
      </c>
      <c r="C1234" s="76"/>
      <c r="D1234" s="77"/>
      <c r="E1234" s="78" t="s">
        <v>122</v>
      </c>
      <c r="F1234" s="78"/>
      <c r="G1234" s="76"/>
    </row>
    <row r="1235" spans="1:7">
      <c r="A1235" s="81" t="s">
        <v>124</v>
      </c>
      <c r="B1235" s="81" t="s">
        <v>125</v>
      </c>
      <c r="C1235" s="81"/>
      <c r="D1235" s="81"/>
      <c r="E1235" s="81" t="s">
        <v>124</v>
      </c>
      <c r="F1235" s="81"/>
      <c r="G1235" s="81"/>
    </row>
    <row r="1236" spans="1:7">
      <c r="A1236" s="82" t="s">
        <v>126</v>
      </c>
      <c r="B1236" s="82" t="s">
        <v>127</v>
      </c>
      <c r="C1236" s="82"/>
      <c r="D1236" s="82"/>
      <c r="E1236" s="82" t="s">
        <v>126</v>
      </c>
      <c r="F1236" s="82"/>
      <c r="G1236" s="82"/>
    </row>
    <row r="1237" spans="1:1">
      <c r="A1237" s="82"/>
    </row>
  </sheetData>
  <mergeCells count="251">
    <mergeCell ref="A3:G3"/>
    <mergeCell ref="D9:F9"/>
    <mergeCell ref="B72:D72"/>
    <mergeCell ref="E72:G72"/>
    <mergeCell ref="B73:D73"/>
    <mergeCell ref="E73:G73"/>
    <mergeCell ref="A82:G82"/>
    <mergeCell ref="D88:F88"/>
    <mergeCell ref="B135:D135"/>
    <mergeCell ref="E135:G135"/>
    <mergeCell ref="B136:D136"/>
    <mergeCell ref="E136:G136"/>
    <mergeCell ref="A144:G144"/>
    <mergeCell ref="D150:F150"/>
    <mergeCell ref="B198:D198"/>
    <mergeCell ref="E198:G198"/>
    <mergeCell ref="B199:D199"/>
    <mergeCell ref="E199:G199"/>
    <mergeCell ref="A208:G208"/>
    <mergeCell ref="D214:F214"/>
    <mergeCell ref="B258:D258"/>
    <mergeCell ref="E258:G258"/>
    <mergeCell ref="B259:D259"/>
    <mergeCell ref="E259:G259"/>
    <mergeCell ref="A268:G268"/>
    <mergeCell ref="D274:F274"/>
    <mergeCell ref="B320:D320"/>
    <mergeCell ref="E320:G320"/>
    <mergeCell ref="B321:D321"/>
    <mergeCell ref="E321:G321"/>
    <mergeCell ref="A328:G328"/>
    <mergeCell ref="D334:F334"/>
    <mergeCell ref="B380:D380"/>
    <mergeCell ref="E380:G380"/>
    <mergeCell ref="B381:D381"/>
    <mergeCell ref="E381:G381"/>
    <mergeCell ref="A386:G386"/>
    <mergeCell ref="D392:F392"/>
    <mergeCell ref="B436:D436"/>
    <mergeCell ref="E436:G436"/>
    <mergeCell ref="B437:D437"/>
    <mergeCell ref="E437:G437"/>
    <mergeCell ref="A443:G443"/>
    <mergeCell ref="D449:F449"/>
    <mergeCell ref="B496:D496"/>
    <mergeCell ref="E496:G496"/>
    <mergeCell ref="B497:D497"/>
    <mergeCell ref="E497:G497"/>
    <mergeCell ref="A503:G503"/>
    <mergeCell ref="D509:F509"/>
    <mergeCell ref="B556:D556"/>
    <mergeCell ref="E556:G556"/>
    <mergeCell ref="B557:D557"/>
    <mergeCell ref="E557:G557"/>
    <mergeCell ref="A562:G562"/>
    <mergeCell ref="D568:F568"/>
    <mergeCell ref="B616:D616"/>
    <mergeCell ref="E616:G616"/>
    <mergeCell ref="B617:D617"/>
    <mergeCell ref="E617:G617"/>
    <mergeCell ref="A622:G622"/>
    <mergeCell ref="D628:F628"/>
    <mergeCell ref="B673:D673"/>
    <mergeCell ref="E673:G673"/>
    <mergeCell ref="B674:D674"/>
    <mergeCell ref="E674:G674"/>
    <mergeCell ref="A678:G678"/>
    <mergeCell ref="D684:F684"/>
    <mergeCell ref="B730:D730"/>
    <mergeCell ref="E730:G730"/>
    <mergeCell ref="B731:D731"/>
    <mergeCell ref="E731:G731"/>
    <mergeCell ref="A735:G735"/>
    <mergeCell ref="D741:F741"/>
    <mergeCell ref="B787:D787"/>
    <mergeCell ref="E787:G787"/>
    <mergeCell ref="B788:D788"/>
    <mergeCell ref="E788:G788"/>
    <mergeCell ref="A795:G795"/>
    <mergeCell ref="D801:F801"/>
    <mergeCell ref="B845:D845"/>
    <mergeCell ref="E845:G845"/>
    <mergeCell ref="B846:D846"/>
    <mergeCell ref="E846:G846"/>
    <mergeCell ref="A853:G853"/>
    <mergeCell ref="D859:F859"/>
    <mergeCell ref="B906:D906"/>
    <mergeCell ref="E906:G906"/>
    <mergeCell ref="B907:D907"/>
    <mergeCell ref="E907:G907"/>
    <mergeCell ref="A912:G912"/>
    <mergeCell ref="D918:F918"/>
    <mergeCell ref="B940:D940"/>
    <mergeCell ref="E940:G940"/>
    <mergeCell ref="B941:D941"/>
    <mergeCell ref="E941:G941"/>
    <mergeCell ref="A947:G947"/>
    <mergeCell ref="D953:F953"/>
    <mergeCell ref="B976:D976"/>
    <mergeCell ref="E976:G976"/>
    <mergeCell ref="B977:D977"/>
    <mergeCell ref="E977:G977"/>
    <mergeCell ref="A983:G983"/>
    <mergeCell ref="D989:F989"/>
    <mergeCell ref="B1010:D1010"/>
    <mergeCell ref="E1010:G1010"/>
    <mergeCell ref="B1011:D1011"/>
    <mergeCell ref="E1011:G1011"/>
    <mergeCell ref="A1016:G1016"/>
    <mergeCell ref="D1022:F1022"/>
    <mergeCell ref="B1043:D1043"/>
    <mergeCell ref="E1043:G1043"/>
    <mergeCell ref="B1044:D1044"/>
    <mergeCell ref="E1044:G1044"/>
    <mergeCell ref="A1050:G1050"/>
    <mergeCell ref="D1056:F1056"/>
    <mergeCell ref="B1076:D1076"/>
    <mergeCell ref="E1076:G1076"/>
    <mergeCell ref="B1077:D1077"/>
    <mergeCell ref="E1077:G1077"/>
    <mergeCell ref="A1081:G1081"/>
    <mergeCell ref="D1087:F1087"/>
    <mergeCell ref="B1107:D1107"/>
    <mergeCell ref="E1107:G1107"/>
    <mergeCell ref="B1108:D1108"/>
    <mergeCell ref="E1108:G1108"/>
    <mergeCell ref="A1113:G1113"/>
    <mergeCell ref="D1119:F1119"/>
    <mergeCell ref="B1139:D1139"/>
    <mergeCell ref="E1139:G1139"/>
    <mergeCell ref="B1140:D1140"/>
    <mergeCell ref="E1140:G1140"/>
    <mergeCell ref="A1145:G1145"/>
    <mergeCell ref="D1151:F1151"/>
    <mergeCell ref="B1172:D1172"/>
    <mergeCell ref="E1172:G1172"/>
    <mergeCell ref="B1173:D1173"/>
    <mergeCell ref="E1173:G1173"/>
    <mergeCell ref="A1177:G1177"/>
    <mergeCell ref="D1183:F1183"/>
    <mergeCell ref="B1203:D1203"/>
    <mergeCell ref="E1203:G1203"/>
    <mergeCell ref="B1204:D1204"/>
    <mergeCell ref="E1204:G1204"/>
    <mergeCell ref="A1209:G1209"/>
    <mergeCell ref="D1215:F1215"/>
    <mergeCell ref="B1235:D1235"/>
    <mergeCell ref="E1235:G1235"/>
    <mergeCell ref="B1236:D1236"/>
    <mergeCell ref="E1236:G1236"/>
    <mergeCell ref="A9:A10"/>
    <mergeCell ref="A88:A89"/>
    <mergeCell ref="A150:A151"/>
    <mergeCell ref="A214:A215"/>
    <mergeCell ref="A274:A275"/>
    <mergeCell ref="A334:A335"/>
    <mergeCell ref="A392:A393"/>
    <mergeCell ref="A449:A450"/>
    <mergeCell ref="A509:A510"/>
    <mergeCell ref="A568:A569"/>
    <mergeCell ref="A628:A629"/>
    <mergeCell ref="A684:A685"/>
    <mergeCell ref="A741:A742"/>
    <mergeCell ref="A801:A802"/>
    <mergeCell ref="A859:A860"/>
    <mergeCell ref="A918:A919"/>
    <mergeCell ref="A953:A954"/>
    <mergeCell ref="A989:A990"/>
    <mergeCell ref="A1022:A1023"/>
    <mergeCell ref="A1056:A1057"/>
    <mergeCell ref="A1087:A1088"/>
    <mergeCell ref="A1119:A1120"/>
    <mergeCell ref="A1151:A1152"/>
    <mergeCell ref="A1183:A1184"/>
    <mergeCell ref="A1215:A1216"/>
    <mergeCell ref="B9:B10"/>
    <mergeCell ref="B88:B89"/>
    <mergeCell ref="B150:B151"/>
    <mergeCell ref="B214:B215"/>
    <mergeCell ref="B274:B275"/>
    <mergeCell ref="B334:B335"/>
    <mergeCell ref="B392:B393"/>
    <mergeCell ref="B449:B450"/>
    <mergeCell ref="B509:B510"/>
    <mergeCell ref="B568:B569"/>
    <mergeCell ref="B628:B629"/>
    <mergeCell ref="B684:B685"/>
    <mergeCell ref="B741:B742"/>
    <mergeCell ref="B801:B802"/>
    <mergeCell ref="B859:B860"/>
    <mergeCell ref="B918:B919"/>
    <mergeCell ref="B953:B954"/>
    <mergeCell ref="B989:B990"/>
    <mergeCell ref="B1022:B1023"/>
    <mergeCell ref="B1056:B1057"/>
    <mergeCell ref="B1087:B1088"/>
    <mergeCell ref="B1119:B1120"/>
    <mergeCell ref="B1151:B1152"/>
    <mergeCell ref="B1183:B1184"/>
    <mergeCell ref="B1215:B1216"/>
    <mergeCell ref="C9:C10"/>
    <mergeCell ref="C88:C89"/>
    <mergeCell ref="C150:C151"/>
    <mergeCell ref="C214:C215"/>
    <mergeCell ref="C274:C275"/>
    <mergeCell ref="C334:C335"/>
    <mergeCell ref="C392:C393"/>
    <mergeCell ref="C449:C450"/>
    <mergeCell ref="C509:C510"/>
    <mergeCell ref="C568:C569"/>
    <mergeCell ref="C628:C629"/>
    <mergeCell ref="C684:C685"/>
    <mergeCell ref="C741:C742"/>
    <mergeCell ref="C801:C802"/>
    <mergeCell ref="C859:C860"/>
    <mergeCell ref="C918:C919"/>
    <mergeCell ref="C953:C954"/>
    <mergeCell ref="C989:C990"/>
    <mergeCell ref="C1022:C1023"/>
    <mergeCell ref="C1056:C1057"/>
    <mergeCell ref="C1087:C1088"/>
    <mergeCell ref="C1119:C1120"/>
    <mergeCell ref="C1151:C1152"/>
    <mergeCell ref="C1183:C1184"/>
    <mergeCell ref="C1215:C1216"/>
    <mergeCell ref="G9:G10"/>
    <mergeCell ref="G88:G89"/>
    <mergeCell ref="G150:G151"/>
    <mergeCell ref="G214:G215"/>
    <mergeCell ref="G274:G275"/>
    <mergeCell ref="G334:G335"/>
    <mergeCell ref="G392:G393"/>
    <mergeCell ref="G449:G450"/>
    <mergeCell ref="G509:G510"/>
    <mergeCell ref="G568:G569"/>
    <mergeCell ref="G628:G629"/>
    <mergeCell ref="G684:G685"/>
    <mergeCell ref="G741:G742"/>
    <mergeCell ref="G801:G802"/>
    <mergeCell ref="G859:G860"/>
    <mergeCell ref="G918:G919"/>
    <mergeCell ref="G953:G954"/>
    <mergeCell ref="G989:G990"/>
    <mergeCell ref="G1022:G1023"/>
    <mergeCell ref="G1056:G1057"/>
    <mergeCell ref="G1087:G1088"/>
    <mergeCell ref="G1119:G1120"/>
    <mergeCell ref="G1151:G1152"/>
    <mergeCell ref="G1183:G1184"/>
    <mergeCell ref="G1215:G1216"/>
    <mergeCell ref="G848:I849"/>
  </mergeCells>
  <pageMargins left="1.75" right="0.5" top="0.75" bottom="0.75" header="0.3" footer="0.3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FDPP FORM 1A</vt:lpstr>
      <vt:lpstr>FDPP FORM 1B</vt:lpstr>
      <vt:lpstr>Sheet3</vt:lpstr>
      <vt:lpstr>FDPP FORM 1A- 2024 </vt:lpstr>
      <vt:lpstr>FDPP FORM 1B- 2024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2023-05-11T07:38:00Z</dcterms:created>
  <cp:lastPrinted>2024-01-23T03:54:00Z</cp:lastPrinted>
  <dcterms:modified xsi:type="dcterms:W3CDTF">2024-09-18T01:13:58Z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0065D457C57B4B93AB11FCAA96859934_12</vt:lpwstr>
  </property>
  <property fmtid="{D5CDD505-2E9C-101B-9397-08002B2CF9AE}" pid="3" name="KSOProductBuildVer">
    <vt:lpwstr>1033-12.2.0.18165</vt:lpwstr>
  </property>
</Properties>
</file>