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ldrrm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<sst xmlns="http://schemas.openxmlformats.org/spreadsheetml/2006/main" count="71" uniqueCount="69">
  <si>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</si>
  <si>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</si>
  <si>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</si>
  <si>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</si>
  <si>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XII</t>
  </si>
  <si>
    <t>CALENDAR YEAR:</t>
  </si>
  <si>
    <t>PROVINCE:</t>
  </si>
  <si>
    <t>COTABATO</t>
  </si>
  <si>
    <t>QUARTER:</t>
  </si>
  <si>
    <t>CITY/MUNICIPALITY:</t>
  </si>
  <si>
    <t>ALEOSAN</t>
  </si>
  <si>
    <t>Particulars</t>
  </si>
  <si>
    <t>LDRRMF</t>
  </si>
  <si>
    <t>NDRRMF</t>
  </si>
  <si>
    <t>From Other LGUs</t>
  </si>
  <si>
    <t>From Other Sources</t>
  </si>
  <si>
    <t>Total</t>
  </si>
  <si>
    <t>Quick Response</t>
  </si>
  <si>
    <r>
      <rPr>
        <sz val="12"/>
        <rFont val="Calibri"/>
        <charset val="134"/>
        <scheme val="minor"/>
      </rPr>
      <t xml:space="preserve">Mitigation and Prevention </t>
    </r>
    <r>
      <rPr>
        <b/>
        <sz val="12"/>
        <rFont val="Calibri"/>
        <charset val="134"/>
        <scheme val="minor"/>
      </rPr>
      <t>70%</t>
    </r>
  </si>
  <si>
    <r>
      <rPr>
        <sz val="12"/>
        <rFont val="Calibri"/>
        <charset val="134"/>
        <scheme val="minor"/>
      </rPr>
      <t>Fund (QRF)</t>
    </r>
    <r>
      <rPr>
        <b/>
        <sz val="12"/>
        <rFont val="Calibri"/>
        <charset val="134"/>
        <scheme val="minor"/>
      </rPr>
      <t xml:space="preserve"> 30%</t>
    </r>
  </si>
  <si>
    <r>
      <rPr>
        <b/>
        <sz val="12"/>
        <rFont val="Calibri"/>
        <charset val="134"/>
        <scheme val="minor"/>
      </rPr>
      <t>A.</t>
    </r>
    <r>
      <rPr>
        <b/>
        <sz val="7"/>
        <rFont val="Times New Roman"/>
        <charset val="134"/>
      </rPr>
      <t xml:space="preserve">     </t>
    </r>
    <r>
      <rPr>
        <b/>
        <sz val="14"/>
        <rFont val="Calibri"/>
        <charset val="134"/>
        <scheme val="minor"/>
      </rPr>
      <t>SOURCE OF FUND</t>
    </r>
  </si>
  <si>
    <t>Current Appropriation</t>
  </si>
  <si>
    <t>Previous Year’s Appropriation transferred to the Special Trust Fund</t>
  </si>
  <si>
    <t>2019 DRRMF Trust Liabilities</t>
  </si>
  <si>
    <t>2020 DRRMF Trust Liabilities</t>
  </si>
  <si>
    <t>2021 DRRMF Trust Liabilities</t>
  </si>
  <si>
    <t>2022 DRRMF Trust Liabilities</t>
  </si>
  <si>
    <t>2023 DRRMF Trust Liabilities</t>
  </si>
  <si>
    <t>Previous Year's Continuing Appropriation</t>
  </si>
  <si>
    <t>2023 5% DRRMF</t>
  </si>
  <si>
    <t>2022 5% DRRMF</t>
  </si>
  <si>
    <t>Donations</t>
  </si>
  <si>
    <t xml:space="preserve">Cash </t>
  </si>
  <si>
    <t>In Kind*</t>
  </si>
  <si>
    <t>Total Funds Available</t>
  </si>
  <si>
    <r>
      <rPr>
        <b/>
        <sz val="11"/>
        <rFont val="Calibri"/>
        <charset val="134"/>
        <scheme val="minor"/>
      </rPr>
      <t>B.</t>
    </r>
    <r>
      <rPr>
        <b/>
        <sz val="11"/>
        <rFont val="Times New Roman"/>
        <charset val="134"/>
      </rPr>
      <t>      UTILIZATION</t>
    </r>
  </si>
  <si>
    <t xml:space="preserve">    A. PREVENTION &amp; MITIGATION</t>
  </si>
  <si>
    <t>Conduct of tree planting/growing activities along riverbanks and denuded forest areas</t>
  </si>
  <si>
    <t>Develop and institutionalized early warning system information sharing and communication system between LGUs, communities and national government</t>
  </si>
  <si>
    <t>Provision of potable water sampling kit</t>
  </si>
  <si>
    <t xml:space="preserve">    B. DISASTER PREPAREDNESS</t>
  </si>
  <si>
    <t>Advocacy activities on updated risk information and research</t>
  </si>
  <si>
    <t>Retrofitting of existing buildings and other infrastructures</t>
  </si>
  <si>
    <t>Procurement and  installation of addidtional Early Warning System (siren, Drone, Communication System, Rain Gauge, Disaster Warning signs, Communication Equipment and other related projects.)</t>
  </si>
  <si>
    <t>Information dissemination through tri-media and social media</t>
  </si>
  <si>
    <t>Conduct dialogue/ pulong- pulon to affected barangays (armed conflict)</t>
  </si>
  <si>
    <t>Provision of insurance for rescuers</t>
  </si>
  <si>
    <t>Conduct advocacy in communities through distribution of IEC mat'ls &amp; orientation of disaster related mgmt plan (including emerging and re-emerging infectious diseases and animal diseases</t>
  </si>
  <si>
    <t>Conduct trainings &amp; simulation exercises in all sectors</t>
  </si>
  <si>
    <t>Procurement of Rescue Equipment/ Facilities</t>
  </si>
  <si>
    <t xml:space="preserve">Establishment of permanent evacuation center, improve and upgrade temporary treatment and monitoring Facility (TTMF) in all brgys and Construction of municipal isolation facility. </t>
  </si>
  <si>
    <t>Institutionalization and capacitation of MDRRMC and MDRRMO and other stakeholders</t>
  </si>
  <si>
    <t>Stockpiling and pre-positioning of resources (including PPEs, Medicines and Medical Supplies)</t>
  </si>
  <si>
    <t>Support to variuos animal/plant disease outbreaks</t>
  </si>
  <si>
    <t>Preparation and updating of MDRRM Plans</t>
  </si>
  <si>
    <t>Operationaliztion of MDRRMO</t>
  </si>
  <si>
    <t>SUB TOTAL(70% of the 5% DRRM fund)</t>
  </si>
  <si>
    <t>Quick Response and Rehabilition (30% QRF)</t>
  </si>
  <si>
    <t xml:space="preserve">  2022 Cont. Appropriation</t>
  </si>
  <si>
    <t>Construction of Drainage Canal</t>
  </si>
  <si>
    <t>Purchase of 1 unit rescue vehicle</t>
  </si>
  <si>
    <t>Rehab of Evacuation Center</t>
  </si>
  <si>
    <t>SUB TOTAL</t>
  </si>
  <si>
    <t>Total Utilization</t>
  </si>
  <si>
    <t>Unutilized Balance</t>
  </si>
  <si>
    <t>(SGD) JEROME C. ORILLOSA, CPA, DBM</t>
  </si>
  <si>
    <t>(SGD) EDUARDO C. CABAYA, MPA</t>
  </si>
  <si>
    <t>Local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</si>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</sst>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2" formatCode="_-&quot;₱&quot;* #,##0_-;\-&quot;₱&quot;* #,##0_-;_-&quot;₱&quot;* &quot;-&quot;_-;_-@_-"/>
    <numFmt numFmtId="43" formatCode="_-* #,##0.00_-;\-* #,##0.00_-;_-* &quot;-&quot;??_-;_-@_-"/>
    <numFmt numFmtId="44" formatCode="_-&quot;₱&quot;* #,##0.00_-;\-&quot;₱&quot;* #,##0.00_-;_-&quot;₱&quot;* &quot;-&quot;??_-;_-@_-"/>
    <numFmt numFmtId="176" formatCode="_(* #,##0.00_);_(* \(#,##0.00\);_(* &quot;-&quot;??_);_(@_)"/>
  </numFmts>
  <fonts count="36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7"/>
      <color rgb="FF000000"/>
      <name val="Calibri"/>
      <charset val="134"/>
    </font>
    <font>
      <b/>
      <sz val="11"/>
      <color rgb="FF000000"/>
      <name val="Calibri"/>
      <charset val="134"/>
    </font>
    <font>
      <sz val="12"/>
      <name val="Calibri"/>
      <charset val="134"/>
      <scheme val="minor"/>
    </font>
    <font>
      <sz val="9"/>
      <name val="Calibri"/>
      <charset val="134"/>
      <scheme val="minor"/>
    </font>
    <font>
      <sz val="11"/>
      <name val="Calibri"/>
      <charset val="134"/>
      <scheme val="minor"/>
    </font>
    <font>
      <sz val="8"/>
      <name val="Calibri"/>
      <charset val="134"/>
      <scheme val="minor"/>
    </font>
    <font>
      <b/>
      <sz val="12"/>
      <name val="Calibri"/>
      <charset val="134"/>
      <scheme val="minor"/>
    </font>
    <font>
      <b/>
      <sz val="11"/>
      <name val="Calibri"/>
      <charset val="134"/>
      <scheme val="minor"/>
    </font>
    <font>
      <b/>
      <u/>
      <sz val="11"/>
      <name val="Calibri"/>
      <charset val="134"/>
      <scheme val="minor"/>
    </font>
    <font>
      <sz val="8"/>
      <color rgb="FF000000"/>
      <name val="Calibri"/>
      <charset val="134"/>
    </font>
    <font>
      <b/>
      <u/>
      <sz val="12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name val="Times New Roman"/>
      <charset val="134"/>
    </font>
    <font>
      <b/>
      <sz val="7"/>
      <name val="Times New Roman"/>
      <charset val="134"/>
    </font>
    <font>
      <b/>
      <sz val="14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 applyAlignment="1" applyProtection="1">
      <alignment vertical="center"/>
      <protection locked="0"/>
    </xf>
    <xf numFmtId="0" fontId="1" fillId="0" borderId="0" xfId="0" applyFont="1" applyFill="1"/>
    <xf numFmtId="0" fontId="0" fillId="0" borderId="0" xfId="0" applyFill="1" applyProtection="1">
      <protection locked="0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top" wrapText="1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Protection="1">
      <protection locked="0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 applyProtection="1">
      <alignment wrapText="1"/>
      <protection locked="0"/>
    </xf>
    <xf numFmtId="0" fontId="3" fillId="0" borderId="0" xfId="0" applyFont="1" applyFill="1" applyAlignment="1">
      <alignment wrapText="1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Alignment="1">
      <alignment horizontal="left"/>
    </xf>
    <xf numFmtId="0" fontId="3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4" fillId="0" borderId="3" xfId="0" applyFont="1" applyBorder="1" applyAlignment="1">
      <alignment horizontal="center" wrapText="1"/>
    </xf>
    <xf numFmtId="176" fontId="4" fillId="0" borderId="3" xfId="49" applyFont="1" applyBorder="1" applyAlignment="1">
      <alignment horizontal="center" vertical="center" wrapText="1"/>
    </xf>
    <xf numFmtId="176" fontId="5" fillId="0" borderId="3" xfId="49" applyFont="1" applyBorder="1" applyAlignment="1">
      <alignment horizontal="center" vertical="center" wrapText="1"/>
    </xf>
    <xf numFmtId="176" fontId="6" fillId="0" borderId="3" xfId="49" applyFont="1" applyBorder="1" applyAlignment="1">
      <alignment horizontal="center" vertical="center" wrapText="1"/>
    </xf>
    <xf numFmtId="176" fontId="7" fillId="0" borderId="3" xfId="49" applyFont="1" applyBorder="1" applyAlignment="1">
      <alignment horizontal="center" vertical="center" wrapText="1"/>
    </xf>
    <xf numFmtId="176" fontId="8" fillId="0" borderId="3" xfId="49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top" wrapText="1"/>
    </xf>
    <xf numFmtId="43" fontId="4" fillId="0" borderId="3" xfId="1" applyFont="1" applyBorder="1" applyAlignment="1">
      <alignment horizontal="justify" vertical="top" wrapText="1"/>
    </xf>
    <xf numFmtId="43" fontId="8" fillId="0" borderId="3" xfId="1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center" wrapText="1"/>
    </xf>
    <xf numFmtId="43" fontId="6" fillId="0" borderId="3" xfId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right" vertical="center" wrapText="1"/>
    </xf>
    <xf numFmtId="43" fontId="6" fillId="0" borderId="3" xfId="1" applyFont="1" applyBorder="1" applyAlignment="1">
      <alignment horizontal="justify" vertical="center" wrapText="1"/>
    </xf>
    <xf numFmtId="43" fontId="9" fillId="0" borderId="3" xfId="1" applyFont="1" applyBorder="1" applyAlignment="1">
      <alignment horizontal="right" vertical="center" wrapText="1"/>
    </xf>
    <xf numFmtId="0" fontId="6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 vertical="top" wrapText="1"/>
    </xf>
    <xf numFmtId="43" fontId="9" fillId="0" borderId="4" xfId="1" applyFont="1" applyBorder="1" applyAlignment="1">
      <alignment horizontal="right" vertical="center" wrapText="1"/>
    </xf>
    <xf numFmtId="43" fontId="6" fillId="0" borderId="3" xfId="1" applyFont="1" applyFill="1" applyBorder="1" applyAlignment="1">
      <alignment horizontal="justify" vertical="center" wrapText="1"/>
    </xf>
    <xf numFmtId="43" fontId="6" fillId="0" borderId="3" xfId="1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center" wrapText="1"/>
    </xf>
    <xf numFmtId="43" fontId="9" fillId="0" borderId="3" xfId="1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wrapText="1"/>
    </xf>
    <xf numFmtId="0" fontId="6" fillId="0" borderId="3" xfId="0" applyFont="1" applyBorder="1" applyAlignment="1">
      <alignment vertical="distributed"/>
    </xf>
    <xf numFmtId="0" fontId="6" fillId="0" borderId="3" xfId="0" applyFont="1" applyBorder="1" applyAlignment="1">
      <alignment horizontal="left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center" wrapText="1"/>
    </xf>
    <xf numFmtId="43" fontId="9" fillId="0" borderId="3" xfId="1" applyFont="1" applyBorder="1" applyAlignment="1">
      <alignment horizontal="justify" wrapText="1"/>
    </xf>
    <xf numFmtId="43" fontId="10" fillId="0" borderId="3" xfId="1" applyFont="1" applyBorder="1" applyAlignment="1">
      <alignment horizontal="right" vertical="center" wrapText="1"/>
    </xf>
    <xf numFmtId="0" fontId="11" fillId="0" borderId="0" xfId="0" applyFont="1" applyFill="1"/>
    <xf numFmtId="43" fontId="12" fillId="0" borderId="0" xfId="1" applyFont="1" applyAlignment="1">
      <alignment horizontal="center"/>
    </xf>
    <xf numFmtId="43" fontId="12" fillId="0" borderId="0" xfId="1" applyFont="1" applyAlignment="1"/>
    <xf numFmtId="0" fontId="13" fillId="0" borderId="0" xfId="0" applyFont="1" applyFill="1"/>
    <xf numFmtId="43" fontId="0" fillId="0" borderId="0" xfId="0" applyNumberForma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C9" sqref="C9"/>
    </sheetView>
  </sheetViews>
  <sheetFormatPr defaultColWidth="8.72222222222222" defaultRowHeight="14.4"/>
  <cols>
    <col min="1" max="1" width="16.2685185185185" style="3" customWidth="1"/>
    <col min="2" max="2" width="37.5462962962963" style="3" customWidth="1"/>
    <col min="3" max="3" width="16.1759259259259" style="3" customWidth="1"/>
    <col min="4" max="4" width="18.3611111111111" style="3" customWidth="1"/>
    <col min="5" max="5" width="14.7222222222222" style="3" customWidth="1"/>
    <col min="6" max="6" width="16.7222222222222" style="3" customWidth="1"/>
    <col min="7" max="7" width="16.5462962962963" style="3" customWidth="1"/>
    <col min="8" max="8" width="15.7222222222222" style="3" customWidth="1"/>
    <col min="9" max="9" width="26.5555555555556" style="4" customWidth="1"/>
    <col min="10" max="16384" width="8.72222222222222" style="4"/>
  </cols>
  <sheetData>
    <row r="1" spans="1:8">
      <c r="A1" s="5" t="s">
        <v>0</v>
      </c>
      <c r="B1" s="6"/>
      <c r="C1" s="6"/>
      <c r="D1" s="6"/>
      <c r="E1" s="6"/>
      <c r="H1" s="4"/>
    </row>
    <row r="2" s="1" customFormat="1" spans="1:1">
      <c r="A2" s="5" t="s">
        <v>1</v>
      </c>
    </row>
    <row r="3" s="1" customFormat="1" spans="1:1">
      <c r="A3" s="7"/>
    </row>
    <row r="4" spans="1:8">
      <c r="A4" s="8"/>
      <c r="B4" s="8"/>
      <c r="C4" s="8"/>
      <c r="D4" s="8"/>
      <c r="E4" s="8"/>
      <c r="H4" s="4"/>
    </row>
    <row r="5" ht="18.5" customHeight="1" spans="1:8">
      <c r="A5" s="9" t="s">
        <v>2</v>
      </c>
      <c r="B5" s="9"/>
      <c r="C5" s="9"/>
      <c r="D5" s="9"/>
      <c r="E5" s="9"/>
      <c r="F5" s="9"/>
      <c r="G5" s="9"/>
      <c r="H5" s="4"/>
    </row>
    <row r="6" spans="1:8">
      <c r="A6" s="10"/>
      <c r="B6" s="10"/>
      <c r="C6" s="10"/>
      <c r="D6" s="10"/>
      <c r="E6" s="10"/>
      <c r="H6" s="4"/>
    </row>
    <row r="7" spans="1:8">
      <c r="A7" s="11" t="s">
        <v>3</v>
      </c>
      <c r="B7" s="12" t="s">
        <v>4</v>
      </c>
      <c r="C7" s="13"/>
      <c r="D7" s="14" t="s">
        <v>5</v>
      </c>
      <c r="E7" s="15">
        <v>2024</v>
      </c>
      <c r="H7" s="4"/>
    </row>
    <row r="8" ht="15.5" customHeight="1" spans="1:8">
      <c r="A8" s="16" t="s">
        <v>6</v>
      </c>
      <c r="B8" s="17" t="s">
        <v>7</v>
      </c>
      <c r="C8" s="18"/>
      <c r="D8" s="19" t="s">
        <v>8</v>
      </c>
      <c r="E8" s="20">
        <v>3</v>
      </c>
      <c r="H8" s="4"/>
    </row>
    <row r="9" ht="31" customHeight="1" spans="1:8">
      <c r="A9" s="16" t="s">
        <v>9</v>
      </c>
      <c r="B9" s="21" t="s">
        <v>10</v>
      </c>
      <c r="D9" s="10"/>
      <c r="H9" s="4"/>
    </row>
    <row r="10" spans="1:8">
      <c r="A10" s="22"/>
      <c r="B10" s="23"/>
      <c r="C10" s="23"/>
      <c r="D10" s="23"/>
      <c r="E10" s="23"/>
      <c r="F10" s="23"/>
      <c r="G10" s="23"/>
      <c r="H10" s="4"/>
    </row>
    <row r="11" ht="15.6" spans="2:8">
      <c r="B11" s="24" t="s">
        <v>11</v>
      </c>
      <c r="C11" s="25" t="s">
        <v>12</v>
      </c>
      <c r="D11" s="25"/>
      <c r="E11" s="26" t="s">
        <v>13</v>
      </c>
      <c r="F11" s="27" t="s">
        <v>14</v>
      </c>
      <c r="G11" s="28" t="s">
        <v>15</v>
      </c>
      <c r="H11" s="29" t="s">
        <v>16</v>
      </c>
    </row>
    <row r="12" ht="15.5" customHeight="1" spans="1:8">
      <c r="A12" s="24"/>
      <c r="B12" s="24"/>
      <c r="C12" s="25" t="s">
        <v>17</v>
      </c>
      <c r="D12" s="25" t="s">
        <v>18</v>
      </c>
      <c r="E12" s="26"/>
      <c r="F12" s="27"/>
      <c r="G12" s="28"/>
      <c r="H12" s="29"/>
    </row>
    <row r="13" ht="15.6" spans="1:8">
      <c r="A13" s="24"/>
      <c r="B13" s="24"/>
      <c r="C13" s="25" t="s">
        <v>19</v>
      </c>
      <c r="D13" s="25"/>
      <c r="E13" s="26"/>
      <c r="F13" s="27"/>
      <c r="G13" s="28"/>
      <c r="H13" s="29"/>
    </row>
    <row r="14" ht="37" customHeight="1" spans="1:8">
      <c r="A14" s="30" t="s">
        <v>20</v>
      </c>
      <c r="B14" s="30"/>
      <c r="C14" s="31"/>
      <c r="D14" s="31"/>
      <c r="E14" s="31"/>
      <c r="F14" s="31"/>
      <c r="G14" s="31"/>
      <c r="H14" s="32"/>
    </row>
    <row r="15" spans="1:8">
      <c r="A15" s="33"/>
      <c r="B15" s="33" t="s">
        <v>21</v>
      </c>
      <c r="C15" s="34">
        <v>3135884.1</v>
      </c>
      <c r="D15" s="35">
        <v>7317062.9</v>
      </c>
      <c r="E15" s="36"/>
      <c r="F15" s="36"/>
      <c r="G15" s="36"/>
      <c r="H15" s="37">
        <f>SUM(C15:G15)</f>
        <v>10452947</v>
      </c>
    </row>
    <row r="16" ht="28.8" spans="1:8">
      <c r="A16" s="38"/>
      <c r="B16" s="38" t="s">
        <v>22</v>
      </c>
      <c r="C16" s="36"/>
      <c r="D16" s="36"/>
      <c r="E16" s="36"/>
      <c r="F16" s="36"/>
      <c r="G16" s="36"/>
      <c r="H16" s="37">
        <f t="shared" ref="H16:H62" si="0">SUM(C16:G16)</f>
        <v>0</v>
      </c>
    </row>
    <row r="17" ht="29" customHeight="1" spans="1:8">
      <c r="A17" s="38"/>
      <c r="B17" s="39" t="s">
        <v>23</v>
      </c>
      <c r="C17" s="36"/>
      <c r="D17" s="36">
        <v>15683.13</v>
      </c>
      <c r="E17" s="36"/>
      <c r="F17" s="36"/>
      <c r="G17" s="36"/>
      <c r="H17" s="37">
        <f t="shared" si="0"/>
        <v>15683.13</v>
      </c>
    </row>
    <row r="18" spans="1:8">
      <c r="A18" s="38"/>
      <c r="B18" s="39" t="s">
        <v>24</v>
      </c>
      <c r="C18" s="36"/>
      <c r="D18" s="36">
        <v>40935.62</v>
      </c>
      <c r="E18" s="36"/>
      <c r="F18" s="36"/>
      <c r="G18" s="36"/>
      <c r="H18" s="37">
        <f t="shared" si="0"/>
        <v>40935.62</v>
      </c>
    </row>
    <row r="19" spans="1:8">
      <c r="A19" s="38"/>
      <c r="B19" s="39" t="s">
        <v>25</v>
      </c>
      <c r="C19" s="36"/>
      <c r="D19" s="36">
        <v>322857.28</v>
      </c>
      <c r="E19" s="36"/>
      <c r="F19" s="36"/>
      <c r="G19" s="36"/>
      <c r="H19" s="37">
        <f t="shared" si="0"/>
        <v>322857.28</v>
      </c>
    </row>
    <row r="20" spans="1:8">
      <c r="A20" s="38"/>
      <c r="B20" s="39" t="s">
        <v>26</v>
      </c>
      <c r="C20" s="36"/>
      <c r="D20" s="36">
        <v>823928.97</v>
      </c>
      <c r="E20" s="36"/>
      <c r="F20" s="36"/>
      <c r="G20" s="36"/>
      <c r="H20" s="37">
        <f t="shared" si="0"/>
        <v>823928.97</v>
      </c>
    </row>
    <row r="21" spans="1:8">
      <c r="A21" s="38"/>
      <c r="B21" s="39" t="s">
        <v>27</v>
      </c>
      <c r="C21" s="36"/>
      <c r="D21" s="36">
        <v>2982803.41</v>
      </c>
      <c r="E21" s="36"/>
      <c r="F21" s="36"/>
      <c r="G21" s="36"/>
      <c r="H21" s="37">
        <f t="shared" si="0"/>
        <v>2982803.41</v>
      </c>
    </row>
    <row r="22" spans="1:8">
      <c r="A22" s="38"/>
      <c r="B22" s="39" t="s">
        <v>28</v>
      </c>
      <c r="C22" s="36"/>
      <c r="D22" s="36"/>
      <c r="E22" s="36"/>
      <c r="F22" s="36"/>
      <c r="G22" s="36"/>
      <c r="H22" s="40">
        <f t="shared" si="0"/>
        <v>0</v>
      </c>
    </row>
    <row r="23" ht="14.5" customHeight="1" spans="1:8">
      <c r="A23" s="38"/>
      <c r="B23" s="39" t="s">
        <v>29</v>
      </c>
      <c r="C23" s="36"/>
      <c r="D23" s="41">
        <v>152515.99</v>
      </c>
      <c r="E23" s="36"/>
      <c r="F23" s="36"/>
      <c r="G23" s="36"/>
      <c r="H23" s="37">
        <f t="shared" si="0"/>
        <v>152515.99</v>
      </c>
    </row>
    <row r="24" ht="14.5" customHeight="1" spans="1:8">
      <c r="A24" s="38"/>
      <c r="B24" s="39" t="s">
        <v>30</v>
      </c>
      <c r="C24" s="36"/>
      <c r="D24" s="41">
        <v>142940</v>
      </c>
      <c r="E24" s="36"/>
      <c r="F24" s="36"/>
      <c r="G24" s="36"/>
      <c r="H24" s="37">
        <f t="shared" si="0"/>
        <v>142940</v>
      </c>
    </row>
    <row r="25" ht="14.5" customHeight="1" spans="1:8">
      <c r="A25" s="38"/>
      <c r="B25" s="38" t="s">
        <v>31</v>
      </c>
      <c r="C25" s="42"/>
      <c r="D25" s="42"/>
      <c r="E25" s="42"/>
      <c r="F25" s="42"/>
      <c r="G25" s="42"/>
      <c r="H25" s="37">
        <f t="shared" si="0"/>
        <v>0</v>
      </c>
    </row>
    <row r="26" ht="14.5" customHeight="1" spans="1:8">
      <c r="A26" s="38"/>
      <c r="B26" s="38" t="s">
        <v>32</v>
      </c>
      <c r="C26" s="42"/>
      <c r="D26" s="42"/>
      <c r="E26" s="42"/>
      <c r="F26" s="42"/>
      <c r="G26" s="42"/>
      <c r="H26" s="37">
        <f t="shared" si="0"/>
        <v>0</v>
      </c>
    </row>
    <row r="27" ht="14.5" customHeight="1" spans="1:8">
      <c r="A27" s="38"/>
      <c r="B27" s="38" t="s">
        <v>33</v>
      </c>
      <c r="C27" s="42"/>
      <c r="D27" s="42"/>
      <c r="E27" s="42"/>
      <c r="F27" s="42"/>
      <c r="G27" s="42"/>
      <c r="H27" s="37">
        <f t="shared" si="0"/>
        <v>0</v>
      </c>
    </row>
    <row r="28" ht="30" customHeight="1" spans="1:8">
      <c r="A28" s="43" t="s">
        <v>34</v>
      </c>
      <c r="B28" s="43"/>
      <c r="C28" s="44">
        <f>SUM(C15:C27)</f>
        <v>3135884.1</v>
      </c>
      <c r="D28" s="44">
        <f>SUM(D15:D27)</f>
        <v>11798727.3</v>
      </c>
      <c r="E28" s="44">
        <f>SUM(E15:E27)</f>
        <v>0</v>
      </c>
      <c r="F28" s="44">
        <f>SUM(F15:F27)</f>
        <v>0</v>
      </c>
      <c r="G28" s="44">
        <f>SUM(G15:G27)</f>
        <v>0</v>
      </c>
      <c r="H28" s="37">
        <f t="shared" si="0"/>
        <v>14934611.4</v>
      </c>
    </row>
    <row r="29" ht="32" customHeight="1" spans="1:8">
      <c r="A29" s="43" t="s">
        <v>35</v>
      </c>
      <c r="B29" s="43"/>
      <c r="C29" s="44"/>
      <c r="D29" s="44"/>
      <c r="E29" s="44"/>
      <c r="F29" s="44"/>
      <c r="G29" s="44"/>
      <c r="H29" s="37">
        <f t="shared" si="0"/>
        <v>0</v>
      </c>
    </row>
    <row r="30" ht="31" customHeight="1" spans="1:8">
      <c r="A30" s="45" t="s">
        <v>36</v>
      </c>
      <c r="B30" s="45"/>
      <c r="C30" s="44"/>
      <c r="D30" s="44"/>
      <c r="E30" s="44"/>
      <c r="F30" s="44"/>
      <c r="G30" s="44"/>
      <c r="H30" s="37">
        <f t="shared" si="0"/>
        <v>0</v>
      </c>
    </row>
    <row r="31" ht="28.8" spans="1:8">
      <c r="A31" s="45"/>
      <c r="B31" s="46" t="s">
        <v>37</v>
      </c>
      <c r="C31" s="44"/>
      <c r="D31" s="44">
        <v>50000</v>
      </c>
      <c r="E31" s="44"/>
      <c r="F31" s="44"/>
      <c r="G31" s="44"/>
      <c r="H31" s="37">
        <f t="shared" si="0"/>
        <v>50000</v>
      </c>
    </row>
    <row r="32" ht="14.5" customHeight="1" spans="1:8">
      <c r="A32" s="45"/>
      <c r="B32" s="47" t="s">
        <v>38</v>
      </c>
      <c r="C32" s="44"/>
      <c r="D32" s="44"/>
      <c r="E32" s="44"/>
      <c r="F32" s="44"/>
      <c r="G32" s="44"/>
      <c r="H32" s="37">
        <f t="shared" si="0"/>
        <v>0</v>
      </c>
    </row>
    <row r="33" ht="14.5" customHeight="1" spans="1:8">
      <c r="A33" s="45"/>
      <c r="B33" s="47" t="s">
        <v>39</v>
      </c>
      <c r="C33" s="44"/>
      <c r="D33" s="44">
        <v>48221.84</v>
      </c>
      <c r="E33" s="44"/>
      <c r="F33" s="44"/>
      <c r="G33" s="44"/>
      <c r="H33" s="37">
        <f t="shared" si="0"/>
        <v>48221.84</v>
      </c>
    </row>
    <row r="34" ht="30" customHeight="1" spans="1:8">
      <c r="A34" s="45" t="s">
        <v>40</v>
      </c>
      <c r="B34" s="45"/>
      <c r="C34" s="44"/>
      <c r="D34" s="44"/>
      <c r="E34" s="44"/>
      <c r="F34" s="44"/>
      <c r="G34" s="44"/>
      <c r="H34" s="37">
        <f t="shared" si="0"/>
        <v>0</v>
      </c>
    </row>
    <row r="35" ht="28.8" spans="1:8">
      <c r="A35" s="45"/>
      <c r="B35" s="47" t="s">
        <v>41</v>
      </c>
      <c r="C35" s="44"/>
      <c r="D35" s="44"/>
      <c r="E35" s="44"/>
      <c r="F35" s="44"/>
      <c r="G35" s="44"/>
      <c r="H35" s="37"/>
    </row>
    <row r="36" ht="28.8" spans="1:8">
      <c r="A36" s="45"/>
      <c r="B36" s="47" t="s">
        <v>42</v>
      </c>
      <c r="C36" s="44"/>
      <c r="D36" s="44">
        <v>498283</v>
      </c>
      <c r="E36" s="44"/>
      <c r="F36" s="44"/>
      <c r="G36" s="44"/>
      <c r="H36" s="37">
        <f t="shared" si="0"/>
        <v>498283</v>
      </c>
    </row>
    <row r="37" ht="72" spans="1:8">
      <c r="A37" s="45"/>
      <c r="B37" s="33" t="s">
        <v>43</v>
      </c>
      <c r="C37" s="44"/>
      <c r="D37" s="44"/>
      <c r="E37" s="44"/>
      <c r="F37" s="44"/>
      <c r="G37" s="44"/>
      <c r="H37" s="37">
        <f t="shared" si="0"/>
        <v>0</v>
      </c>
    </row>
    <row r="38" ht="28.8" spans="1:8">
      <c r="A38" s="45"/>
      <c r="B38" s="33" t="s">
        <v>44</v>
      </c>
      <c r="C38" s="44"/>
      <c r="D38" s="44"/>
      <c r="E38" s="44"/>
      <c r="F38" s="44"/>
      <c r="G38" s="44"/>
      <c r="H38" s="37"/>
    </row>
    <row r="39" ht="28.8" spans="1:8">
      <c r="A39" s="45"/>
      <c r="B39" s="47" t="s">
        <v>45</v>
      </c>
      <c r="C39" s="44"/>
      <c r="D39" s="44">
        <v>50000</v>
      </c>
      <c r="E39" s="44"/>
      <c r="F39" s="44"/>
      <c r="G39" s="44"/>
      <c r="H39" s="37">
        <f t="shared" si="0"/>
        <v>50000</v>
      </c>
    </row>
    <row r="40" spans="1:8">
      <c r="A40" s="45"/>
      <c r="B40" s="48" t="s">
        <v>46</v>
      </c>
      <c r="C40" s="44"/>
      <c r="D40" s="44"/>
      <c r="E40" s="44"/>
      <c r="F40" s="44"/>
      <c r="G40" s="44"/>
      <c r="H40" s="37"/>
    </row>
    <row r="41" ht="72" spans="1:8">
      <c r="A41" s="45"/>
      <c r="B41" s="33" t="s">
        <v>47</v>
      </c>
      <c r="C41" s="44"/>
      <c r="D41" s="44">
        <v>150000</v>
      </c>
      <c r="E41" s="44"/>
      <c r="F41" s="44"/>
      <c r="G41" s="44"/>
      <c r="H41" s="37">
        <f t="shared" si="0"/>
        <v>150000</v>
      </c>
    </row>
    <row r="42" ht="28.8" spans="1:8">
      <c r="A42" s="45"/>
      <c r="B42" s="33" t="s">
        <v>48</v>
      </c>
      <c r="C42" s="44"/>
      <c r="D42" s="44">
        <v>178220</v>
      </c>
      <c r="E42" s="44"/>
      <c r="F42" s="44"/>
      <c r="G42" s="44"/>
      <c r="H42" s="37">
        <f t="shared" si="0"/>
        <v>178220</v>
      </c>
    </row>
    <row r="43" spans="1:8">
      <c r="A43" s="45"/>
      <c r="B43" s="49" t="s">
        <v>49</v>
      </c>
      <c r="C43" s="44"/>
      <c r="D43" s="44"/>
      <c r="E43" s="44"/>
      <c r="F43" s="44"/>
      <c r="G43" s="44"/>
      <c r="H43" s="37"/>
    </row>
    <row r="44" ht="72" spans="1:8">
      <c r="A44" s="45"/>
      <c r="B44" s="49" t="s">
        <v>50</v>
      </c>
      <c r="C44" s="44"/>
      <c r="D44" s="44">
        <v>1997792.75</v>
      </c>
      <c r="E44" s="44"/>
      <c r="F44" s="44"/>
      <c r="G44" s="44"/>
      <c r="H44" s="37"/>
    </row>
    <row r="45" ht="43.2" spans="1:8">
      <c r="A45" s="45"/>
      <c r="B45" s="33" t="s">
        <v>51</v>
      </c>
      <c r="C45" s="44"/>
      <c r="D45" s="44">
        <v>158100</v>
      </c>
      <c r="E45" s="44"/>
      <c r="F45" s="44"/>
      <c r="G45" s="44"/>
      <c r="H45" s="37">
        <f t="shared" si="0"/>
        <v>158100</v>
      </c>
    </row>
    <row r="46" ht="43.2" spans="1:8">
      <c r="A46" s="45"/>
      <c r="B46" s="33" t="s">
        <v>52</v>
      </c>
      <c r="C46" s="44"/>
      <c r="D46" s="44">
        <v>2617062.9</v>
      </c>
      <c r="E46" s="44"/>
      <c r="F46" s="44"/>
      <c r="G46" s="44"/>
      <c r="H46" s="37">
        <f t="shared" si="0"/>
        <v>2617062.9</v>
      </c>
    </row>
    <row r="47" ht="28.8" spans="1:8">
      <c r="A47" s="33">
        <v>3</v>
      </c>
      <c r="B47" s="49" t="s">
        <v>53</v>
      </c>
      <c r="C47" s="44"/>
      <c r="D47" s="44">
        <v>149955</v>
      </c>
      <c r="E47" s="36"/>
      <c r="F47" s="36"/>
      <c r="G47" s="36"/>
      <c r="H47" s="37">
        <f t="shared" si="0"/>
        <v>149955</v>
      </c>
    </row>
    <row r="48" spans="1:8">
      <c r="A48" s="33">
        <v>4</v>
      </c>
      <c r="B48" s="33" t="s">
        <v>54</v>
      </c>
      <c r="C48" s="44"/>
      <c r="D48" s="44">
        <v>50000</v>
      </c>
      <c r="E48" s="36"/>
      <c r="F48" s="36"/>
      <c r="G48" s="36"/>
      <c r="H48" s="37">
        <f t="shared" si="0"/>
        <v>50000</v>
      </c>
    </row>
    <row r="49" spans="1:8">
      <c r="A49" s="33">
        <v>5</v>
      </c>
      <c r="B49" s="49" t="s">
        <v>55</v>
      </c>
      <c r="C49" s="44"/>
      <c r="D49" s="44">
        <v>500000</v>
      </c>
      <c r="E49" s="36"/>
      <c r="F49" s="36"/>
      <c r="G49" s="36"/>
      <c r="H49" s="37">
        <f t="shared" si="0"/>
        <v>500000</v>
      </c>
    </row>
    <row r="50" ht="14.5" customHeight="1" spans="1:8">
      <c r="A50" s="43"/>
      <c r="B50" s="43" t="s">
        <v>56</v>
      </c>
      <c r="C50" s="44">
        <f>SUM(C31:C49)</f>
        <v>0</v>
      </c>
      <c r="D50" s="44">
        <f>SUM(D31:D49)</f>
        <v>6447635.49</v>
      </c>
      <c r="E50" s="44">
        <f>SUM(E31:E49)</f>
        <v>0</v>
      </c>
      <c r="F50" s="44">
        <f>SUM(F31:F49)</f>
        <v>0</v>
      </c>
      <c r="G50" s="44">
        <f>SUM(G31:G49)</f>
        <v>0</v>
      </c>
      <c r="H50" s="37">
        <f t="shared" si="0"/>
        <v>6447635.49</v>
      </c>
    </row>
    <row r="51" spans="1:8">
      <c r="A51" s="50"/>
      <c r="B51" s="51" t="s">
        <v>57</v>
      </c>
      <c r="C51" s="44">
        <v>768335</v>
      </c>
      <c r="D51" s="44"/>
      <c r="E51" s="44"/>
      <c r="F51" s="44"/>
      <c r="G51" s="44"/>
      <c r="H51" s="37">
        <f t="shared" si="0"/>
        <v>768335</v>
      </c>
    </row>
    <row r="52" ht="28.8" spans="1:8">
      <c r="A52" s="50"/>
      <c r="B52" s="52" t="s">
        <v>22</v>
      </c>
      <c r="C52" s="44"/>
      <c r="D52" s="44">
        <v>4177956</v>
      </c>
      <c r="E52" s="44"/>
      <c r="F52" s="44"/>
      <c r="G52" s="44"/>
      <c r="H52" s="37">
        <f t="shared" si="0"/>
        <v>4177956</v>
      </c>
    </row>
    <row r="53" spans="1:8">
      <c r="A53" s="50"/>
      <c r="B53" s="39"/>
      <c r="C53" s="36"/>
      <c r="D53" s="44"/>
      <c r="E53" s="44"/>
      <c r="F53" s="44"/>
      <c r="G53" s="44"/>
      <c r="H53" s="37">
        <f t="shared" si="0"/>
        <v>0</v>
      </c>
    </row>
    <row r="54" ht="14.5" customHeight="1" spans="1:8">
      <c r="A54" s="50"/>
      <c r="B54" s="39"/>
      <c r="C54" s="36"/>
      <c r="D54" s="44"/>
      <c r="E54" s="44"/>
      <c r="F54" s="44"/>
      <c r="G54" s="44"/>
      <c r="H54" s="37">
        <f t="shared" si="0"/>
        <v>0</v>
      </c>
    </row>
    <row r="55" ht="14.5" customHeight="1" spans="1:8">
      <c r="A55" s="50"/>
      <c r="B55" s="53" t="s">
        <v>16</v>
      </c>
      <c r="C55" s="44">
        <f>SUM(C53:C54)</f>
        <v>0</v>
      </c>
      <c r="D55" s="44"/>
      <c r="E55" s="44"/>
      <c r="F55" s="44"/>
      <c r="G55" s="44"/>
      <c r="H55" s="37">
        <f t="shared" si="0"/>
        <v>0</v>
      </c>
    </row>
    <row r="56" ht="14.5" customHeight="1" spans="1:8">
      <c r="A56" s="54" t="s">
        <v>58</v>
      </c>
      <c r="B56" s="55"/>
      <c r="C56" s="44"/>
      <c r="D56" s="44"/>
      <c r="E56" s="44"/>
      <c r="F56" s="44"/>
      <c r="G56" s="44"/>
      <c r="H56" s="37">
        <f t="shared" si="0"/>
        <v>0</v>
      </c>
    </row>
    <row r="57" spans="1:8">
      <c r="A57" s="54"/>
      <c r="B57" s="56" t="s">
        <v>59</v>
      </c>
      <c r="C57" s="44"/>
      <c r="D57" s="44"/>
      <c r="E57" s="44"/>
      <c r="F57" s="44"/>
      <c r="G57" s="44"/>
      <c r="H57" s="37">
        <f t="shared" si="0"/>
        <v>0</v>
      </c>
    </row>
    <row r="58" spans="1:8">
      <c r="A58" s="54"/>
      <c r="B58" s="56" t="s">
        <v>60</v>
      </c>
      <c r="C58" s="44"/>
      <c r="D58" s="44"/>
      <c r="E58" s="44"/>
      <c r="F58" s="44"/>
      <c r="G58" s="44"/>
      <c r="H58" s="37">
        <f t="shared" si="0"/>
        <v>0</v>
      </c>
    </row>
    <row r="59" spans="1:8">
      <c r="A59" s="50"/>
      <c r="B59" s="33" t="s">
        <v>61</v>
      </c>
      <c r="C59" s="44"/>
      <c r="D59" s="44"/>
      <c r="E59" s="44"/>
      <c r="F59" s="44"/>
      <c r="G59" s="44"/>
      <c r="H59" s="37">
        <f t="shared" si="0"/>
        <v>0</v>
      </c>
    </row>
    <row r="60" spans="1:8">
      <c r="A60" s="33"/>
      <c r="B60" s="43" t="s">
        <v>62</v>
      </c>
      <c r="C60" s="44">
        <f>SUM(C57:C59)</f>
        <v>0</v>
      </c>
      <c r="D60" s="44"/>
      <c r="E60" s="44">
        <f t="shared" ref="E60:G60" si="1">SUM(E57:E59)</f>
        <v>0</v>
      </c>
      <c r="F60" s="44">
        <f t="shared" si="1"/>
        <v>0</v>
      </c>
      <c r="G60" s="44">
        <f t="shared" si="1"/>
        <v>0</v>
      </c>
      <c r="H60" s="37">
        <f t="shared" si="0"/>
        <v>0</v>
      </c>
    </row>
    <row r="61" spans="1:8">
      <c r="A61" s="57" t="s">
        <v>63</v>
      </c>
      <c r="B61" s="57"/>
      <c r="C61" s="58">
        <f>C50+C51+C55+C60+C52</f>
        <v>768335</v>
      </c>
      <c r="D61" s="58">
        <f>D50+D51+D55+D60+D52</f>
        <v>10625591.49</v>
      </c>
      <c r="E61" s="58">
        <f t="shared" ref="E61:G61" si="2">E50+E51+E55+E60</f>
        <v>0</v>
      </c>
      <c r="F61" s="58">
        <f t="shared" si="2"/>
        <v>0</v>
      </c>
      <c r="G61" s="58">
        <f t="shared" si="2"/>
        <v>0</v>
      </c>
      <c r="H61" s="37">
        <f t="shared" si="0"/>
        <v>11393926.49</v>
      </c>
    </row>
    <row r="62" ht="14.5" customHeight="1" spans="1:9">
      <c r="A62" s="57" t="s">
        <v>64</v>
      </c>
      <c r="B62" s="57"/>
      <c r="C62" s="59">
        <f>C28-C61</f>
        <v>2367549.1</v>
      </c>
      <c r="D62" s="59">
        <f>D28-D61</f>
        <v>1173135.81</v>
      </c>
      <c r="E62" s="59">
        <f>E28-E61</f>
        <v>0</v>
      </c>
      <c r="F62" s="59">
        <f>F28-F61</f>
        <v>0</v>
      </c>
      <c r="G62" s="59">
        <f>G28-G61</f>
        <v>0</v>
      </c>
      <c r="H62" s="37">
        <f t="shared" si="0"/>
        <v>3540684.91</v>
      </c>
      <c r="I62" s="64"/>
    </row>
    <row r="63" spans="3:8">
      <c r="C63" s="60"/>
      <c r="D63" s="60"/>
      <c r="E63" s="60"/>
      <c r="F63" s="60"/>
      <c r="G63" s="60"/>
      <c r="H63" s="4"/>
    </row>
    <row r="64" s="2" customFormat="1" ht="15.6" spans="2:6">
      <c r="B64" s="61" t="s">
        <v>65</v>
      </c>
      <c r="C64" s="61"/>
      <c r="D64" s="62"/>
      <c r="E64" s="62"/>
      <c r="F64" s="63" t="s">
        <v>66</v>
      </c>
    </row>
    <row r="65" s="2" customFormat="1" ht="15.6" spans="2:7">
      <c r="B65" s="65" t="s">
        <v>67</v>
      </c>
      <c r="C65" s="65"/>
      <c r="D65" s="66"/>
      <c r="E65" s="66"/>
      <c r="F65" s="65" t="s">
        <v>68</v>
      </c>
      <c r="G65" s="65"/>
    </row>
  </sheetData>
  <mergeCells count="10">
    <mergeCell ref="A5:G5"/>
    <mergeCell ref="C11:D11"/>
    <mergeCell ref="B64:C64"/>
    <mergeCell ref="B65:C65"/>
    <mergeCell ref="F65:G65"/>
    <mergeCell ref="D12:D13"/>
    <mergeCell ref="E11:E13"/>
    <mergeCell ref="F11:F13"/>
    <mergeCell ref="G11:G13"/>
    <mergeCell ref="H11:H1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ldrrmf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MPDC Aleosan</cp:lastModifiedBy>
  <dcterms:created xsi:type="dcterms:W3CDTF">2023-04-12T07:12:00Z</dcterms:created>
  <dcterms:modified xsi:type="dcterms:W3CDTF">2024-10-11T03:38:56Z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6538E17031AA43DFBD986B6961D508E8_13</vt:lpwstr>
  </property>
  <property fmtid="{D5CDD505-2E9C-101B-9397-08002B2CF9AE}" pid="3" name="KSOProductBuildVer">
    <vt:lpwstr>1033-12.2.0.18283</vt:lpwstr>
  </property>
</Properties>
</file>